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085CA320-2236-48DE-B46A-95311C54D96F}" xr6:coauthVersionLast="47" xr6:coauthVersionMax="47" xr10:uidLastSave="{00000000-0000-0000-0000-000000000000}"/>
  <workbookProtection lockStructure="1"/>
  <bookViews>
    <workbookView xWindow="2070" yWindow="0" windowWidth="26835" windowHeight="15585" tabRatio="893" activeTab="2" xr2:uid="{00000000-000D-0000-FFFF-FFFF00000000}"/>
  </bookViews>
  <sheets>
    <sheet name="(R04) 22-S" sheetId="76" r:id="rId1"/>
    <sheet name="(R03) 21-S" sheetId="75" r:id="rId2"/>
    <sheet name="(R02) 20-S" sheetId="73" r:id="rId3"/>
    <sheet name="(H31) 19-S" sheetId="70" r:id="rId4"/>
    <sheet name="注意事項" sheetId="72" r:id="rId5"/>
  </sheets>
  <definedNames>
    <definedName name="_xlnm.Print_Area" localSheetId="3">'(H31) 19-S'!$B$1:$BC$110</definedName>
    <definedName name="_xlnm.Print_Area" localSheetId="2">'(R02) 20-S'!$B$1:$BC$111</definedName>
    <definedName name="_xlnm.Print_Area" localSheetId="1">'(R03) 21-S'!$B$1:$BC$111</definedName>
    <definedName name="_xlnm.Print_Area" localSheetId="0">'(R04) 22-S'!$B$1:$AX$113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8" i="76" l="1"/>
  <c r="AX58" i="76"/>
  <c r="AU56" i="75"/>
  <c r="BC56" i="75"/>
  <c r="AU56" i="73"/>
  <c r="BC56" i="73"/>
  <c r="AK51" i="76"/>
  <c r="AE51" i="76"/>
  <c r="AS62" i="76"/>
  <c r="AU46" i="76"/>
  <c r="AU39" i="76"/>
  <c r="AP49" i="75"/>
  <c r="AJ49" i="75"/>
  <c r="AX60" i="75"/>
  <c r="AZ44" i="75"/>
  <c r="AZ37" i="75"/>
  <c r="AP49" i="73"/>
  <c r="AJ49" i="73"/>
  <c r="AX60" i="73"/>
  <c r="AZ44" i="73"/>
  <c r="AZ37" i="73"/>
  <c r="AZ41" i="73"/>
  <c r="Z21" i="76"/>
  <c r="Y21" i="76"/>
  <c r="Q21" i="76"/>
  <c r="Z16" i="76"/>
  <c r="Y16" i="76"/>
  <c r="Q16" i="76"/>
  <c r="AU107" i="76" l="1"/>
  <c r="AS107" i="76"/>
  <c r="AR107" i="76"/>
  <c r="AO107" i="76"/>
  <c r="AN107" i="76"/>
  <c r="AM107" i="76"/>
  <c r="AL107" i="76"/>
  <c r="AH107" i="76"/>
  <c r="AG107" i="76"/>
  <c r="AD107" i="76"/>
  <c r="AC107" i="76"/>
  <c r="AB107" i="76"/>
  <c r="AA107" i="76"/>
  <c r="Z107" i="76"/>
  <c r="Y107" i="76"/>
  <c r="V107" i="76"/>
  <c r="L107" i="76"/>
  <c r="AU106" i="76"/>
  <c r="AS106" i="76"/>
  <c r="AR106" i="76"/>
  <c r="AO106" i="76"/>
  <c r="AN106" i="76"/>
  <c r="AM106" i="76"/>
  <c r="AL106" i="76"/>
  <c r="AH106" i="76"/>
  <c r="AG106" i="76"/>
  <c r="AD106" i="76"/>
  <c r="AC106" i="76"/>
  <c r="AB106" i="76"/>
  <c r="AA106" i="76"/>
  <c r="Z106" i="76"/>
  <c r="Y106" i="76"/>
  <c r="V106" i="76"/>
  <c r="L106" i="76"/>
  <c r="AT105" i="76"/>
  <c r="AS105" i="76"/>
  <c r="AR105" i="76"/>
  <c r="AO105" i="76"/>
  <c r="AN105" i="76"/>
  <c r="AM105" i="76"/>
  <c r="AL105" i="76"/>
  <c r="AH105" i="76"/>
  <c r="AG105" i="76"/>
  <c r="AD105" i="76"/>
  <c r="AC105" i="76"/>
  <c r="AB105" i="76"/>
  <c r="AA105" i="76"/>
  <c r="Z105" i="76"/>
  <c r="Y105" i="76"/>
  <c r="V105" i="76"/>
  <c r="L105" i="76"/>
  <c r="AS104" i="76"/>
  <c r="AR104" i="76"/>
  <c r="AO104" i="76"/>
  <c r="AN104" i="76"/>
  <c r="AM104" i="76"/>
  <c r="AL104" i="76"/>
  <c r="AH104" i="76"/>
  <c r="AG104" i="76"/>
  <c r="AD104" i="76"/>
  <c r="AC104" i="76"/>
  <c r="AB104" i="76"/>
  <c r="AA104" i="76"/>
  <c r="Z104" i="76"/>
  <c r="Y104" i="76"/>
  <c r="V104" i="76"/>
  <c r="L104" i="76"/>
  <c r="AT103" i="76"/>
  <c r="AS103" i="76"/>
  <c r="AR103" i="76"/>
  <c r="AO103" i="76"/>
  <c r="AN103" i="76"/>
  <c r="AM103" i="76"/>
  <c r="AL103" i="76"/>
  <c r="AH103" i="76"/>
  <c r="AG103" i="76"/>
  <c r="AD103" i="76"/>
  <c r="AC103" i="76"/>
  <c r="AB103" i="76"/>
  <c r="AA103" i="76"/>
  <c r="Z103" i="76"/>
  <c r="Y103" i="76"/>
  <c r="V103" i="76"/>
  <c r="L103" i="76"/>
  <c r="AV102" i="76"/>
  <c r="AS102" i="76"/>
  <c r="AR102" i="76"/>
  <c r="AO102" i="76"/>
  <c r="AN102" i="76"/>
  <c r="AM102" i="76"/>
  <c r="AL102" i="76"/>
  <c r="AH102" i="76"/>
  <c r="AG102" i="76"/>
  <c r="AD102" i="76"/>
  <c r="AC102" i="76"/>
  <c r="AB102" i="76"/>
  <c r="AA102" i="76"/>
  <c r="Z102" i="76"/>
  <c r="Y102" i="76"/>
  <c r="V102" i="76"/>
  <c r="L102" i="76"/>
  <c r="AU101" i="76"/>
  <c r="AS101" i="76"/>
  <c r="AR101" i="76"/>
  <c r="AO101" i="76"/>
  <c r="AN101" i="76"/>
  <c r="AM101" i="76"/>
  <c r="AL101" i="76"/>
  <c r="AH101" i="76"/>
  <c r="AG101" i="76"/>
  <c r="AD101" i="76"/>
  <c r="AC101" i="76"/>
  <c r="AB101" i="76"/>
  <c r="AA101" i="76"/>
  <c r="Z101" i="76"/>
  <c r="Y101" i="76"/>
  <c r="V101" i="76"/>
  <c r="L101" i="76"/>
  <c r="AX100" i="76"/>
  <c r="AP100" i="76"/>
  <c r="AO100" i="76"/>
  <c r="AM100" i="76"/>
  <c r="AL100" i="76"/>
  <c r="AH100" i="76"/>
  <c r="AG100" i="76"/>
  <c r="AD100" i="76"/>
  <c r="AC100" i="76"/>
  <c r="AB100" i="76"/>
  <c r="AA100" i="76"/>
  <c r="Z100" i="76"/>
  <c r="Y100" i="76"/>
  <c r="V100" i="76"/>
  <c r="L100" i="76"/>
  <c r="AT99" i="76"/>
  <c r="AS99" i="76"/>
  <c r="AR99" i="76"/>
  <c r="AO99" i="76"/>
  <c r="AN99" i="76"/>
  <c r="AM99" i="76"/>
  <c r="AL99" i="76"/>
  <c r="AH99" i="76"/>
  <c r="AG99" i="76"/>
  <c r="AD99" i="76"/>
  <c r="AC99" i="76"/>
  <c r="AB99" i="76"/>
  <c r="AA99" i="76"/>
  <c r="Z99" i="76"/>
  <c r="Y99" i="76"/>
  <c r="V99" i="76"/>
  <c r="L99" i="76"/>
  <c r="AV98" i="76"/>
  <c r="AS98" i="76"/>
  <c r="AR98" i="76"/>
  <c r="AO98" i="76"/>
  <c r="AN98" i="76"/>
  <c r="AM98" i="76"/>
  <c r="AL98" i="76"/>
  <c r="AH98" i="76"/>
  <c r="AG98" i="76"/>
  <c r="AD98" i="76"/>
  <c r="AC98" i="76"/>
  <c r="AB98" i="76"/>
  <c r="AA98" i="76"/>
  <c r="Z98" i="76"/>
  <c r="Y98" i="76"/>
  <c r="V98" i="76"/>
  <c r="L98" i="76"/>
  <c r="AU97" i="76"/>
  <c r="AS97" i="76"/>
  <c r="AR97" i="76"/>
  <c r="AO97" i="76"/>
  <c r="AN97" i="76"/>
  <c r="AM97" i="76"/>
  <c r="AL97" i="76"/>
  <c r="AH97" i="76"/>
  <c r="AG97" i="76"/>
  <c r="AD97" i="76"/>
  <c r="AC97" i="76"/>
  <c r="AB97" i="76"/>
  <c r="AA97" i="76"/>
  <c r="Z97" i="76"/>
  <c r="Y97" i="76"/>
  <c r="V97" i="76"/>
  <c r="L97" i="76"/>
  <c r="AX96" i="76"/>
  <c r="AP96" i="76"/>
  <c r="AO96" i="76"/>
  <c r="AM96" i="76"/>
  <c r="AL96" i="76"/>
  <c r="AH96" i="76"/>
  <c r="AG96" i="76"/>
  <c r="AD96" i="76"/>
  <c r="AC96" i="76"/>
  <c r="AB96" i="76"/>
  <c r="AA96" i="76"/>
  <c r="Z96" i="76"/>
  <c r="Y96" i="76"/>
  <c r="V96" i="76"/>
  <c r="L96" i="76"/>
  <c r="AX95" i="76"/>
  <c r="AP95" i="76"/>
  <c r="AO95" i="76"/>
  <c r="AM95" i="76"/>
  <c r="AL95" i="76"/>
  <c r="AH95" i="76"/>
  <c r="AG95" i="76"/>
  <c r="AD95" i="76"/>
  <c r="AC95" i="76"/>
  <c r="AB95" i="76"/>
  <c r="AA95" i="76"/>
  <c r="Z95" i="76"/>
  <c r="Y95" i="76"/>
  <c r="V95" i="76"/>
  <c r="L95" i="76"/>
  <c r="AT94" i="76"/>
  <c r="AS94" i="76"/>
  <c r="AR94" i="76"/>
  <c r="AO94" i="76"/>
  <c r="AN94" i="76"/>
  <c r="AM94" i="76"/>
  <c r="AL94" i="76"/>
  <c r="AH94" i="76"/>
  <c r="AG94" i="76"/>
  <c r="AD94" i="76"/>
  <c r="AC94" i="76"/>
  <c r="AB94" i="76"/>
  <c r="AA94" i="76"/>
  <c r="Z94" i="76"/>
  <c r="Y94" i="76"/>
  <c r="V94" i="76"/>
  <c r="L94" i="76"/>
  <c r="AS93" i="76"/>
  <c r="AR93" i="76"/>
  <c r="AO93" i="76"/>
  <c r="AN93" i="76"/>
  <c r="AM93" i="76"/>
  <c r="AL93" i="76"/>
  <c r="AI93" i="76"/>
  <c r="AH93" i="76"/>
  <c r="AG93" i="76"/>
  <c r="AD93" i="76"/>
  <c r="AC93" i="76"/>
  <c r="AB93" i="76"/>
  <c r="AA93" i="76"/>
  <c r="Z93" i="76"/>
  <c r="Y93" i="76"/>
  <c r="V93" i="76"/>
  <c r="L93" i="76"/>
  <c r="AX92" i="76"/>
  <c r="AP92" i="76"/>
  <c r="AO92" i="76"/>
  <c r="AM92" i="76"/>
  <c r="AL92" i="76"/>
  <c r="AI92" i="76"/>
  <c r="AH92" i="76"/>
  <c r="AG92" i="76"/>
  <c r="AD92" i="76"/>
  <c r="AC92" i="76"/>
  <c r="AB92" i="76"/>
  <c r="AA92" i="76"/>
  <c r="Z92" i="76"/>
  <c r="Y92" i="76"/>
  <c r="V92" i="76"/>
  <c r="L92" i="76"/>
  <c r="AW91" i="76"/>
  <c r="AR91" i="76"/>
  <c r="AO91" i="76"/>
  <c r="AN91" i="76"/>
  <c r="AM91" i="76"/>
  <c r="AL91" i="76"/>
  <c r="AK91" i="76"/>
  <c r="AE91" i="76"/>
  <c r="AD91" i="76"/>
  <c r="AB91" i="76"/>
  <c r="AA91" i="76"/>
  <c r="Z91" i="76"/>
  <c r="Y91" i="76"/>
  <c r="U91" i="76"/>
  <c r="L91" i="76"/>
  <c r="AX90" i="76"/>
  <c r="AP90" i="76"/>
  <c r="AO90" i="76"/>
  <c r="AM90" i="76"/>
  <c r="AL90" i="76"/>
  <c r="AK90" i="76"/>
  <c r="AE90" i="76"/>
  <c r="AD90" i="76"/>
  <c r="AB90" i="76"/>
  <c r="AA90" i="76"/>
  <c r="Z90" i="76"/>
  <c r="Y90" i="76"/>
  <c r="W90" i="76"/>
  <c r="L90" i="76"/>
  <c r="AX89" i="76"/>
  <c r="AP89" i="76"/>
  <c r="AO89" i="76"/>
  <c r="AM89" i="76"/>
  <c r="AL89" i="76"/>
  <c r="AK89" i="76"/>
  <c r="AE89" i="76"/>
  <c r="AD89" i="76"/>
  <c r="AB89" i="76"/>
  <c r="AA89" i="76"/>
  <c r="Z89" i="76"/>
  <c r="Y89" i="76"/>
  <c r="W89" i="76"/>
  <c r="M89" i="76"/>
  <c r="L89" i="76"/>
  <c r="AW88" i="76"/>
  <c r="AR88" i="76"/>
  <c r="AO88" i="76"/>
  <c r="AN88" i="76"/>
  <c r="AM88" i="76"/>
  <c r="AL88" i="76"/>
  <c r="AJ88" i="76"/>
  <c r="AG88" i="76"/>
  <c r="AD88" i="76"/>
  <c r="AC88" i="76"/>
  <c r="AB88" i="76"/>
  <c r="AA88" i="76"/>
  <c r="Z88" i="76"/>
  <c r="Y88" i="76"/>
  <c r="W88" i="76"/>
  <c r="U88" i="76"/>
  <c r="T88" i="76"/>
  <c r="M88" i="76"/>
  <c r="L88" i="76"/>
  <c r="AW87" i="76"/>
  <c r="AR87" i="76"/>
  <c r="AO87" i="76"/>
  <c r="AN87" i="76"/>
  <c r="AL87" i="76"/>
  <c r="AJ87" i="76"/>
  <c r="AG87" i="76"/>
  <c r="AD87" i="76"/>
  <c r="AC87" i="76"/>
  <c r="AA87" i="76"/>
  <c r="Z87" i="76"/>
  <c r="Y87" i="76"/>
  <c r="X87" i="76"/>
  <c r="R87" i="76"/>
  <c r="N87" i="76"/>
  <c r="M87" i="76"/>
  <c r="L87" i="76"/>
  <c r="AW86" i="76"/>
  <c r="AR86" i="76"/>
  <c r="AO86" i="76"/>
  <c r="AN86" i="76"/>
  <c r="AM86" i="76"/>
  <c r="AL86" i="76"/>
  <c r="AJ86" i="76"/>
  <c r="AG86" i="76"/>
  <c r="AD86" i="76"/>
  <c r="AC86" i="76"/>
  <c r="AB86" i="76"/>
  <c r="AA86" i="76"/>
  <c r="Z86" i="76"/>
  <c r="Y86" i="76"/>
  <c r="X86" i="76"/>
  <c r="R86" i="76"/>
  <c r="N86" i="76"/>
  <c r="M86" i="76"/>
  <c r="L86" i="76"/>
  <c r="AX85" i="76"/>
  <c r="AP85" i="76"/>
  <c r="AO85" i="76"/>
  <c r="AM85" i="76"/>
  <c r="AL85" i="76"/>
  <c r="AK85" i="76"/>
  <c r="AE85" i="76"/>
  <c r="AD85" i="76"/>
  <c r="AB85" i="76"/>
  <c r="AA85" i="76"/>
  <c r="Z85" i="76"/>
  <c r="Y85" i="76"/>
  <c r="N85" i="76"/>
  <c r="L85" i="76"/>
  <c r="AX84" i="76"/>
  <c r="AP84" i="76"/>
  <c r="AO84" i="76"/>
  <c r="AM84" i="76"/>
  <c r="AL84" i="76"/>
  <c r="AK84" i="76"/>
  <c r="AE84" i="76"/>
  <c r="AD84" i="76"/>
  <c r="AB84" i="76"/>
  <c r="AA84" i="76"/>
  <c r="Z84" i="76"/>
  <c r="Y84" i="76"/>
  <c r="W84" i="76"/>
  <c r="L84" i="76"/>
  <c r="AX83" i="76"/>
  <c r="AP83" i="76"/>
  <c r="AO83" i="76"/>
  <c r="AM83" i="76"/>
  <c r="AL83" i="76"/>
  <c r="AK83" i="76"/>
  <c r="AE83" i="76"/>
  <c r="AD83" i="76"/>
  <c r="AB83" i="76"/>
  <c r="AA83" i="76"/>
  <c r="Z83" i="76"/>
  <c r="Y83" i="76"/>
  <c r="W83" i="76"/>
  <c r="L83" i="76"/>
  <c r="AX82" i="76"/>
  <c r="AP82" i="76"/>
  <c r="AO82" i="76"/>
  <c r="AM82" i="76"/>
  <c r="AL82" i="76"/>
  <c r="AK82" i="76"/>
  <c r="AE82" i="76"/>
  <c r="AD82" i="76"/>
  <c r="AB82" i="76"/>
  <c r="AA82" i="76"/>
  <c r="Z82" i="76"/>
  <c r="Y82" i="76"/>
  <c r="P82" i="76"/>
  <c r="L82" i="76"/>
  <c r="AX81" i="76"/>
  <c r="AP81" i="76"/>
  <c r="AO81" i="76"/>
  <c r="AM81" i="76"/>
  <c r="AL81" i="76"/>
  <c r="AK81" i="76"/>
  <c r="AE81" i="76"/>
  <c r="AD81" i="76"/>
  <c r="AB81" i="76"/>
  <c r="AA81" i="76"/>
  <c r="Z81" i="76"/>
  <c r="Y81" i="76"/>
  <c r="W81" i="76"/>
  <c r="M81" i="76"/>
  <c r="L81" i="76"/>
  <c r="AX80" i="76"/>
  <c r="AP80" i="76"/>
  <c r="AO80" i="76"/>
  <c r="AM80" i="76"/>
  <c r="AL80" i="76"/>
  <c r="AK80" i="76"/>
  <c r="AE80" i="76"/>
  <c r="AD80" i="76"/>
  <c r="AB80" i="76"/>
  <c r="AA80" i="76"/>
  <c r="Z80" i="76"/>
  <c r="Y80" i="76"/>
  <c r="W80" i="76"/>
  <c r="O80" i="76"/>
  <c r="M80" i="76"/>
  <c r="L80" i="76"/>
  <c r="AP79" i="76"/>
  <c r="AL79" i="76"/>
  <c r="AK79" i="76"/>
  <c r="AE79" i="76"/>
  <c r="AD79" i="76"/>
  <c r="AB79" i="76"/>
  <c r="AA79" i="76"/>
  <c r="Z79" i="76"/>
  <c r="Y79" i="76"/>
  <c r="P79" i="76"/>
  <c r="N79" i="76"/>
  <c r="M79" i="76"/>
  <c r="L79" i="76"/>
  <c r="AP78" i="76"/>
  <c r="AL78" i="76"/>
  <c r="AK78" i="76"/>
  <c r="AE78" i="76"/>
  <c r="AD78" i="76"/>
  <c r="AB78" i="76"/>
  <c r="AA78" i="76"/>
  <c r="Z78" i="76"/>
  <c r="Y78" i="76"/>
  <c r="P78" i="76"/>
  <c r="L78" i="76"/>
  <c r="AX77" i="76"/>
  <c r="AP77" i="76"/>
  <c r="AO77" i="76"/>
  <c r="AM77" i="76"/>
  <c r="AL77" i="76"/>
  <c r="AK77" i="76"/>
  <c r="AE77" i="76"/>
  <c r="AD77" i="76"/>
  <c r="AB77" i="76"/>
  <c r="AA77" i="76"/>
  <c r="Z77" i="76"/>
  <c r="Y77" i="76"/>
  <c r="P77" i="76"/>
  <c r="L77" i="76"/>
  <c r="AQ76" i="76"/>
  <c r="AP76" i="76"/>
  <c r="AL76" i="76"/>
  <c r="AF76" i="76"/>
  <c r="AE76" i="76"/>
  <c r="AA76" i="76"/>
  <c r="Y76" i="76"/>
  <c r="S76" i="76"/>
  <c r="L76" i="76"/>
  <c r="AX75" i="76"/>
  <c r="AP75" i="76"/>
  <c r="AO75" i="76"/>
  <c r="AM75" i="76"/>
  <c r="AL75" i="76"/>
  <c r="AK75" i="76"/>
  <c r="AE75" i="76"/>
  <c r="AD75" i="76"/>
  <c r="AB75" i="76"/>
  <c r="AA75" i="76"/>
  <c r="Z75" i="76"/>
  <c r="Y75" i="76"/>
  <c r="P75" i="76"/>
  <c r="M75" i="76"/>
  <c r="L75" i="76"/>
  <c r="AQ74" i="76"/>
  <c r="AP74" i="76"/>
  <c r="AL74" i="76"/>
  <c r="AF74" i="76"/>
  <c r="AE74" i="76"/>
  <c r="AA74" i="76"/>
  <c r="Y74" i="76"/>
  <c r="S74" i="76"/>
  <c r="M74" i="76"/>
  <c r="L74" i="76"/>
  <c r="AP73" i="76"/>
  <c r="AL73" i="76"/>
  <c r="AE73" i="76"/>
  <c r="AA73" i="76"/>
  <c r="Y73" i="76"/>
  <c r="N73" i="76"/>
  <c r="M73" i="76"/>
  <c r="L73" i="76"/>
  <c r="AW72" i="76"/>
  <c r="AR72" i="76"/>
  <c r="AO72" i="76"/>
  <c r="AK72" i="76"/>
  <c r="AE72" i="76"/>
  <c r="AD72" i="76"/>
  <c r="Z72" i="76"/>
  <c r="Y72" i="76"/>
  <c r="U72" i="76"/>
  <c r="U109" i="76" s="1"/>
  <c r="AX71" i="76"/>
  <c r="AP71" i="76"/>
  <c r="AO71" i="76"/>
  <c r="AK71" i="76"/>
  <c r="AG71" i="76"/>
  <c r="AE71" i="76"/>
  <c r="AD71" i="76"/>
  <c r="Z71" i="76"/>
  <c r="Y71" i="76"/>
  <c r="Q71" i="76"/>
  <c r="AU70" i="76"/>
  <c r="AS70" i="76"/>
  <c r="AR70" i="76"/>
  <c r="AO70" i="76"/>
  <c r="AH70" i="76"/>
  <c r="AG70" i="76"/>
  <c r="AD70" i="76"/>
  <c r="Z70" i="76"/>
  <c r="Y70" i="76"/>
  <c r="Q70" i="76"/>
  <c r="AU69" i="76"/>
  <c r="AS69" i="76"/>
  <c r="AR69" i="76"/>
  <c r="AO69" i="76"/>
  <c r="AH69" i="76"/>
  <c r="AG69" i="76"/>
  <c r="AD69" i="76"/>
  <c r="Z69" i="76"/>
  <c r="Y69" i="76"/>
  <c r="Q69" i="76"/>
  <c r="AU68" i="76"/>
  <c r="AS68" i="76"/>
  <c r="AR68" i="76"/>
  <c r="AO68" i="76"/>
  <c r="AH68" i="76"/>
  <c r="AG68" i="76"/>
  <c r="AD68" i="76"/>
  <c r="Z68" i="76"/>
  <c r="Y68" i="76"/>
  <c r="Q68" i="76"/>
  <c r="AU67" i="76"/>
  <c r="AS67" i="76"/>
  <c r="AR67" i="76"/>
  <c r="AO67" i="76"/>
  <c r="AH67" i="76"/>
  <c r="AG67" i="76"/>
  <c r="AD67" i="76"/>
  <c r="Z67" i="76"/>
  <c r="Y67" i="76"/>
  <c r="Q67" i="76"/>
  <c r="AV66" i="76"/>
  <c r="AS66" i="76"/>
  <c r="AR66" i="76"/>
  <c r="AO66" i="76"/>
  <c r="AH66" i="76"/>
  <c r="AG66" i="76"/>
  <c r="AD66" i="76"/>
  <c r="Z66" i="76"/>
  <c r="Y66" i="76"/>
  <c r="Q66" i="76"/>
  <c r="AV65" i="76"/>
  <c r="AS65" i="76"/>
  <c r="AR65" i="76"/>
  <c r="AO65" i="76"/>
  <c r="AH65" i="76"/>
  <c r="AG65" i="76"/>
  <c r="AD65" i="76"/>
  <c r="Z65" i="76"/>
  <c r="Y65" i="76"/>
  <c r="Q65" i="76"/>
  <c r="AV64" i="76"/>
  <c r="AS64" i="76"/>
  <c r="AR64" i="76"/>
  <c r="AO64" i="76"/>
  <c r="AH64" i="76"/>
  <c r="AG64" i="76"/>
  <c r="AD64" i="76"/>
  <c r="Z64" i="76"/>
  <c r="Y64" i="76"/>
  <c r="Q64" i="76"/>
  <c r="AV63" i="76"/>
  <c r="AS63" i="76"/>
  <c r="AR63" i="76"/>
  <c r="AO63" i="76"/>
  <c r="AH63" i="76"/>
  <c r="AG63" i="76"/>
  <c r="AD63" i="76"/>
  <c r="Z63" i="76"/>
  <c r="Y63" i="76"/>
  <c r="Q63" i="76"/>
  <c r="AR62" i="76"/>
  <c r="AO62" i="76"/>
  <c r="AI62" i="76"/>
  <c r="AH62" i="76"/>
  <c r="AG62" i="76"/>
  <c r="AD62" i="76"/>
  <c r="Z62" i="76"/>
  <c r="Y62" i="76"/>
  <c r="W62" i="76"/>
  <c r="W109" i="76" s="1"/>
  <c r="AS61" i="76"/>
  <c r="AR61" i="76"/>
  <c r="AO61" i="76"/>
  <c r="AI61" i="76"/>
  <c r="AH61" i="76"/>
  <c r="AG61" i="76"/>
  <c r="AD61" i="76"/>
  <c r="Z61" i="76"/>
  <c r="Y61" i="76"/>
  <c r="Q61" i="76"/>
  <c r="AU60" i="76"/>
  <c r="AS60" i="76"/>
  <c r="AR60" i="76"/>
  <c r="AO60" i="76"/>
  <c r="AH60" i="76"/>
  <c r="AG60" i="76"/>
  <c r="AD60" i="76"/>
  <c r="Z60" i="76"/>
  <c r="Y60" i="76"/>
  <c r="Q60" i="76"/>
  <c r="AU59" i="76"/>
  <c r="AS59" i="76"/>
  <c r="AR59" i="76"/>
  <c r="AO59" i="76"/>
  <c r="AH59" i="76"/>
  <c r="AG59" i="76"/>
  <c r="AD59" i="76"/>
  <c r="Z59" i="76"/>
  <c r="Y59" i="76"/>
  <c r="Q59" i="76"/>
  <c r="AR58" i="76"/>
  <c r="AO58" i="76"/>
  <c r="AH58" i="76"/>
  <c r="AG58" i="76"/>
  <c r="AD58" i="76"/>
  <c r="Z58" i="76"/>
  <c r="Y58" i="76"/>
  <c r="Q58" i="76"/>
  <c r="AW57" i="76"/>
  <c r="AR57" i="76"/>
  <c r="AO57" i="76"/>
  <c r="AJ57" i="76"/>
  <c r="AG57" i="76"/>
  <c r="AD57" i="76"/>
  <c r="Z57" i="76"/>
  <c r="Y57" i="76"/>
  <c r="T57" i="76"/>
  <c r="R57" i="76"/>
  <c r="AX56" i="76"/>
  <c r="AP56" i="76"/>
  <c r="AO56" i="76"/>
  <c r="AK56" i="76"/>
  <c r="AE56" i="76"/>
  <c r="AD56" i="76"/>
  <c r="Z56" i="76"/>
  <c r="Y56" i="76"/>
  <c r="U56" i="76"/>
  <c r="O56" i="76"/>
  <c r="N56" i="76"/>
  <c r="AW55" i="76"/>
  <c r="AR55" i="76"/>
  <c r="AO55" i="76"/>
  <c r="AJ55" i="76"/>
  <c r="AG55" i="76"/>
  <c r="AD55" i="76"/>
  <c r="Z55" i="76"/>
  <c r="Y55" i="76"/>
  <c r="U55" i="76"/>
  <c r="T55" i="76"/>
  <c r="AW54" i="76"/>
  <c r="AR54" i="76"/>
  <c r="AO54" i="76"/>
  <c r="AJ54" i="76"/>
  <c r="AG54" i="76"/>
  <c r="AD54" i="76"/>
  <c r="Z54" i="76"/>
  <c r="Y54" i="76"/>
  <c r="U54" i="76"/>
  <c r="T54" i="76"/>
  <c r="AU53" i="76"/>
  <c r="AS53" i="76"/>
  <c r="AR53" i="76"/>
  <c r="AO53" i="76"/>
  <c r="AH53" i="76"/>
  <c r="AG53" i="76"/>
  <c r="AD53" i="76"/>
  <c r="Z53" i="76"/>
  <c r="Y53" i="76"/>
  <c r="Q53" i="76"/>
  <c r="AT52" i="76"/>
  <c r="AS52" i="76"/>
  <c r="AR52" i="76"/>
  <c r="AO52" i="76"/>
  <c r="AK52" i="76"/>
  <c r="AE52" i="76"/>
  <c r="AD52" i="76"/>
  <c r="Z52" i="76"/>
  <c r="Y52" i="76"/>
  <c r="Q52" i="76"/>
  <c r="AT51" i="76"/>
  <c r="AS51" i="76"/>
  <c r="AR51" i="76"/>
  <c r="AO51" i="76"/>
  <c r="AH51" i="76"/>
  <c r="AG51" i="76"/>
  <c r="AD51" i="76"/>
  <c r="Z51" i="76"/>
  <c r="Y51" i="76"/>
  <c r="Q51" i="76"/>
  <c r="AV50" i="76"/>
  <c r="AS50" i="76"/>
  <c r="AR50" i="76"/>
  <c r="AO50" i="76"/>
  <c r="AH50" i="76"/>
  <c r="AG50" i="76"/>
  <c r="AD50" i="76"/>
  <c r="Z50" i="76"/>
  <c r="Y50" i="76"/>
  <c r="Q50" i="76"/>
  <c r="AT49" i="76"/>
  <c r="AS49" i="76"/>
  <c r="AR49" i="76"/>
  <c r="AO49" i="76"/>
  <c r="AH49" i="76"/>
  <c r="AG49" i="76"/>
  <c r="AD49" i="76"/>
  <c r="Z49" i="76"/>
  <c r="Y49" i="76"/>
  <c r="Q49" i="76"/>
  <c r="AT48" i="76"/>
  <c r="AS48" i="76"/>
  <c r="AR48" i="76"/>
  <c r="AO48" i="76"/>
  <c r="AH48" i="76"/>
  <c r="AG48" i="76"/>
  <c r="AD48" i="76"/>
  <c r="Z48" i="76"/>
  <c r="Y48" i="76"/>
  <c r="Q48" i="76"/>
  <c r="AT47" i="76"/>
  <c r="AS47" i="76"/>
  <c r="AR47" i="76"/>
  <c r="AO47" i="76"/>
  <c r="AH47" i="76"/>
  <c r="AG47" i="76"/>
  <c r="AD47" i="76"/>
  <c r="Z47" i="76"/>
  <c r="Y47" i="76"/>
  <c r="Q47" i="76"/>
  <c r="AS46" i="76"/>
  <c r="AR46" i="76"/>
  <c r="AO46" i="76"/>
  <c r="AH46" i="76"/>
  <c r="AG46" i="76"/>
  <c r="AD46" i="76"/>
  <c r="Z46" i="76"/>
  <c r="Y46" i="76"/>
  <c r="Q46" i="76"/>
  <c r="AT45" i="76"/>
  <c r="AS45" i="76"/>
  <c r="AR45" i="76"/>
  <c r="AO45" i="76"/>
  <c r="AH45" i="76"/>
  <c r="AG45" i="76"/>
  <c r="AD45" i="76"/>
  <c r="Z45" i="76"/>
  <c r="Y45" i="76"/>
  <c r="Q45" i="76"/>
  <c r="AU44" i="76"/>
  <c r="AS44" i="76"/>
  <c r="AR44" i="76"/>
  <c r="AO44" i="76"/>
  <c r="AH44" i="76"/>
  <c r="AG44" i="76"/>
  <c r="AD44" i="76"/>
  <c r="Z44" i="76"/>
  <c r="Y44" i="76"/>
  <c r="Q44" i="76"/>
  <c r="AU43" i="76"/>
  <c r="AS43" i="76"/>
  <c r="AR43" i="76"/>
  <c r="AO43" i="76"/>
  <c r="AI43" i="76"/>
  <c r="AH43" i="76"/>
  <c r="AG43" i="76"/>
  <c r="AD43" i="76"/>
  <c r="Z43" i="76"/>
  <c r="Y43" i="76"/>
  <c r="Q43" i="76"/>
  <c r="AT42" i="76"/>
  <c r="AS42" i="76"/>
  <c r="AR42" i="76"/>
  <c r="AO42" i="76"/>
  <c r="AH42" i="76"/>
  <c r="AG42" i="76"/>
  <c r="AD42" i="76"/>
  <c r="Z42" i="76"/>
  <c r="Y42" i="76"/>
  <c r="Q42" i="76"/>
  <c r="AT41" i="76"/>
  <c r="AS41" i="76"/>
  <c r="AR41" i="76"/>
  <c r="AO41" i="76"/>
  <c r="AH41" i="76"/>
  <c r="AG41" i="76"/>
  <c r="AD41" i="76"/>
  <c r="Z41" i="76"/>
  <c r="Y41" i="76"/>
  <c r="Q41" i="76"/>
  <c r="AW40" i="76"/>
  <c r="AR40" i="76"/>
  <c r="AO40" i="76"/>
  <c r="AH40" i="76"/>
  <c r="AG40" i="76"/>
  <c r="AD40" i="76"/>
  <c r="Z40" i="76"/>
  <c r="Y40" i="76"/>
  <c r="Q40" i="76"/>
  <c r="Q108" i="76" s="1"/>
  <c r="AS39" i="76"/>
  <c r="AR39" i="76"/>
  <c r="AO39" i="76"/>
  <c r="AH39" i="76"/>
  <c r="AG39" i="76"/>
  <c r="AD39" i="76"/>
  <c r="Z39" i="76"/>
  <c r="Y39" i="76"/>
  <c r="Q39" i="76"/>
  <c r="AX38" i="76"/>
  <c r="AP38" i="76"/>
  <c r="AO38" i="76"/>
  <c r="AK38" i="76"/>
  <c r="AE38" i="76"/>
  <c r="AD38" i="76"/>
  <c r="Z38" i="76"/>
  <c r="Y38" i="76"/>
  <c r="P38" i="76"/>
  <c r="AX37" i="76"/>
  <c r="AP37" i="76"/>
  <c r="AO37" i="76"/>
  <c r="AK37" i="76"/>
  <c r="AE37" i="76"/>
  <c r="AD37" i="76"/>
  <c r="Z37" i="76"/>
  <c r="Y37" i="76"/>
  <c r="P37" i="76"/>
  <c r="AX36" i="76"/>
  <c r="AP36" i="76"/>
  <c r="AO36" i="76"/>
  <c r="AK36" i="76"/>
  <c r="AE36" i="76"/>
  <c r="AD36" i="76"/>
  <c r="Z36" i="76"/>
  <c r="Y36" i="76"/>
  <c r="P36" i="76"/>
  <c r="AX35" i="76"/>
  <c r="AP35" i="76"/>
  <c r="AO35" i="76"/>
  <c r="AK35" i="76"/>
  <c r="AE35" i="76"/>
  <c r="AD35" i="76"/>
  <c r="Z35" i="76"/>
  <c r="Y35" i="76"/>
  <c r="P35" i="76"/>
  <c r="AP34" i="76"/>
  <c r="AE34" i="76"/>
  <c r="Z34" i="76"/>
  <c r="Y34" i="76"/>
  <c r="P34" i="76"/>
  <c r="AP33" i="76"/>
  <c r="AE33" i="76"/>
  <c r="Z33" i="76"/>
  <c r="Y33" i="76"/>
  <c r="P33" i="76"/>
  <c r="AP32" i="76"/>
  <c r="AE32" i="76"/>
  <c r="Y32" i="76"/>
  <c r="N32" i="76"/>
  <c r="AQ31" i="76"/>
  <c r="AP31" i="76"/>
  <c r="AF31" i="76"/>
  <c r="AE31" i="76"/>
  <c r="Y31" i="76"/>
  <c r="S31" i="76"/>
  <c r="AQ30" i="76"/>
  <c r="AP30" i="76"/>
  <c r="AF30" i="76"/>
  <c r="AE30" i="76"/>
  <c r="Y30" i="76"/>
  <c r="S30" i="76"/>
  <c r="AQ29" i="76"/>
  <c r="AP29" i="76"/>
  <c r="AF29" i="76"/>
  <c r="AE29" i="76"/>
  <c r="Y29" i="76"/>
  <c r="S29" i="76"/>
  <c r="AQ28" i="76"/>
  <c r="AP28" i="76"/>
  <c r="AF28" i="76"/>
  <c r="AE28" i="76"/>
  <c r="Y28" i="76"/>
  <c r="S28" i="76"/>
  <c r="AQ27" i="76"/>
  <c r="AP27" i="76"/>
  <c r="AF27" i="76"/>
  <c r="AE27" i="76"/>
  <c r="Y27" i="76"/>
  <c r="S27" i="76"/>
  <c r="AQ26" i="76"/>
  <c r="AP26" i="76"/>
  <c r="AF26" i="76"/>
  <c r="AE26" i="76"/>
  <c r="Y26" i="76"/>
  <c r="S26" i="76"/>
  <c r="AQ25" i="76"/>
  <c r="AP25" i="76"/>
  <c r="AF25" i="76"/>
  <c r="AE25" i="76"/>
  <c r="Y25" i="76"/>
  <c r="S25" i="76"/>
  <c r="AQ24" i="76"/>
  <c r="AP24" i="76"/>
  <c r="AF24" i="76"/>
  <c r="AE24" i="76"/>
  <c r="Y24" i="76"/>
  <c r="S24" i="76"/>
  <c r="AP23" i="76"/>
  <c r="AE23" i="76"/>
  <c r="Y23" i="76"/>
  <c r="N23" i="76"/>
  <c r="AP22" i="76"/>
  <c r="AE22" i="76"/>
  <c r="Y22" i="76"/>
  <c r="N22" i="76"/>
  <c r="AP20" i="76"/>
  <c r="AE20" i="76"/>
  <c r="Y20" i="76"/>
  <c r="N20" i="76"/>
  <c r="AP19" i="76"/>
  <c r="AE19" i="76"/>
  <c r="Y19" i="76"/>
  <c r="N19" i="76"/>
  <c r="AP18" i="76"/>
  <c r="AE18" i="76"/>
  <c r="Y18" i="76"/>
  <c r="N18" i="76"/>
  <c r="AP17" i="76"/>
  <c r="AE17" i="76"/>
  <c r="Y17" i="76"/>
  <c r="N17" i="76"/>
  <c r="AQ15" i="76"/>
  <c r="AP15" i="76"/>
  <c r="AF15" i="76"/>
  <c r="AE15" i="76"/>
  <c r="Y15" i="76"/>
  <c r="S15" i="76"/>
  <c r="AP14" i="76"/>
  <c r="AE14" i="76"/>
  <c r="Z14" i="76"/>
  <c r="Y14" i="76"/>
  <c r="P14" i="76"/>
  <c r="N14" i="76"/>
  <c r="AP13" i="76"/>
  <c r="AE13" i="76"/>
  <c r="Z13" i="76"/>
  <c r="Y13" i="76"/>
  <c r="P13" i="76"/>
  <c r="N13" i="76"/>
  <c r="AX12" i="76"/>
  <c r="AP12" i="76"/>
  <c r="AO12" i="76"/>
  <c r="AE12" i="76"/>
  <c r="Y12" i="76"/>
  <c r="O12" i="76"/>
  <c r="AP11" i="76"/>
  <c r="AE11" i="76"/>
  <c r="Y11" i="76"/>
  <c r="R11" i="76"/>
  <c r="AP10" i="76"/>
  <c r="AE10" i="76"/>
  <c r="Y10" i="76"/>
  <c r="R10" i="76"/>
  <c r="AK108" i="76" l="1"/>
  <c r="S108" i="76"/>
  <c r="AP108" i="76"/>
  <c r="AW108" i="76"/>
  <c r="AV108" i="76"/>
  <c r="AO108" i="76"/>
  <c r="AH108" i="76"/>
  <c r="AQ108" i="76"/>
  <c r="N109" i="76"/>
  <c r="P108" i="76"/>
  <c r="AE108" i="76"/>
  <c r="AU108" i="76"/>
  <c r="Q109" i="76"/>
  <c r="AG108" i="76"/>
  <c r="AS108" i="76"/>
  <c r="AI108" i="76"/>
  <c r="AL108" i="76"/>
  <c r="AN108" i="76"/>
  <c r="R108" i="76"/>
  <c r="R109" i="76" s="1"/>
  <c r="O108" i="76"/>
  <c r="N108" i="76"/>
  <c r="AJ108" i="76"/>
  <c r="L108" i="76"/>
  <c r="AA108" i="76"/>
  <c r="AB108" i="76"/>
  <c r="AC108" i="76"/>
  <c r="Y108" i="76"/>
  <c r="AX108" i="76"/>
  <c r="Z108" i="76"/>
  <c r="AF108" i="76"/>
  <c r="AD108" i="76"/>
  <c r="AR108" i="76"/>
  <c r="AT108" i="76"/>
  <c r="U108" i="76"/>
  <c r="M108" i="76"/>
  <c r="AM108" i="76"/>
  <c r="P109" i="76"/>
  <c r="V108" i="76"/>
  <c r="V109" i="76" s="1"/>
  <c r="W108" i="76"/>
  <c r="T108" i="76"/>
  <c r="T109" i="76" s="1"/>
  <c r="X108" i="76"/>
  <c r="X109" i="76" s="1"/>
  <c r="N107" i="75" l="1"/>
  <c r="N107" i="73"/>
  <c r="N106" i="70"/>
  <c r="BA99" i="70"/>
  <c r="AX99" i="70"/>
  <c r="AW99" i="70"/>
  <c r="AT99" i="70"/>
  <c r="AS99" i="70"/>
  <c r="AR99" i="70"/>
  <c r="AQ99" i="70"/>
  <c r="AM99" i="70"/>
  <c r="AL99" i="70"/>
  <c r="AI99" i="70"/>
  <c r="AH99" i="70"/>
  <c r="AG99" i="70"/>
  <c r="AF99" i="70"/>
  <c r="Z99" i="70"/>
  <c r="Y99" i="70"/>
  <c r="V99" i="70"/>
  <c r="L99" i="70"/>
  <c r="AD106" i="75"/>
  <c r="AC106" i="75"/>
  <c r="AZ105" i="75"/>
  <c r="AX105" i="75"/>
  <c r="AW105" i="75"/>
  <c r="AT105" i="75"/>
  <c r="AS105" i="75"/>
  <c r="AR105" i="75"/>
  <c r="AQ105" i="75"/>
  <c r="AM105" i="75"/>
  <c r="AL105" i="75"/>
  <c r="AI105" i="75"/>
  <c r="AH105" i="75"/>
  <c r="AG105" i="75"/>
  <c r="AF105" i="75"/>
  <c r="Z105" i="75"/>
  <c r="Y105" i="75"/>
  <c r="V105" i="75"/>
  <c r="L105" i="75"/>
  <c r="AZ104" i="75"/>
  <c r="AX104" i="75"/>
  <c r="AW104" i="75"/>
  <c r="AT104" i="75"/>
  <c r="AS104" i="75"/>
  <c r="AR104" i="75"/>
  <c r="AQ104" i="75"/>
  <c r="AM104" i="75"/>
  <c r="AL104" i="75"/>
  <c r="AI104" i="75"/>
  <c r="AH104" i="75"/>
  <c r="AG104" i="75"/>
  <c r="AF104" i="75"/>
  <c r="Z104" i="75"/>
  <c r="Y104" i="75"/>
  <c r="V104" i="75"/>
  <c r="L104" i="75"/>
  <c r="AY103" i="75"/>
  <c r="AX103" i="75"/>
  <c r="AW103" i="75"/>
  <c r="AT103" i="75"/>
  <c r="AS103" i="75"/>
  <c r="AR103" i="75"/>
  <c r="AQ103" i="75"/>
  <c r="AM103" i="75"/>
  <c r="AL103" i="75"/>
  <c r="AI103" i="75"/>
  <c r="AH103" i="75"/>
  <c r="AG103" i="75"/>
  <c r="AF103" i="75"/>
  <c r="Z103" i="75"/>
  <c r="Y103" i="75"/>
  <c r="V103" i="75"/>
  <c r="L103" i="75"/>
  <c r="AX102" i="75"/>
  <c r="AW102" i="75"/>
  <c r="AT102" i="75"/>
  <c r="AS102" i="75"/>
  <c r="AR102" i="75"/>
  <c r="AQ102" i="75"/>
  <c r="AM102" i="75"/>
  <c r="AL102" i="75"/>
  <c r="AI102" i="75"/>
  <c r="AH102" i="75"/>
  <c r="AG102" i="75"/>
  <c r="AF102" i="75"/>
  <c r="Z102" i="75"/>
  <c r="Y102" i="75"/>
  <c r="V102" i="75"/>
  <c r="L102" i="75"/>
  <c r="AY101" i="75"/>
  <c r="AX101" i="75"/>
  <c r="AW101" i="75"/>
  <c r="AT101" i="75"/>
  <c r="AS101" i="75"/>
  <c r="AR101" i="75"/>
  <c r="AQ101" i="75"/>
  <c r="AM101" i="75"/>
  <c r="AL101" i="75"/>
  <c r="AI101" i="75"/>
  <c r="AH101" i="75"/>
  <c r="AG101" i="75"/>
  <c r="AF101" i="75"/>
  <c r="Z101" i="75"/>
  <c r="Y101" i="75"/>
  <c r="V101" i="75"/>
  <c r="L101" i="75"/>
  <c r="BA100" i="75"/>
  <c r="AX100" i="75"/>
  <c r="AW100" i="75"/>
  <c r="AT100" i="75"/>
  <c r="AS100" i="75"/>
  <c r="AR100" i="75"/>
  <c r="AQ100" i="75"/>
  <c r="AM100" i="75"/>
  <c r="AL100" i="75"/>
  <c r="AI100" i="75"/>
  <c r="AH100" i="75"/>
  <c r="AG100" i="75"/>
  <c r="AF100" i="75"/>
  <c r="Z100" i="75"/>
  <c r="Y100" i="75"/>
  <c r="V100" i="75"/>
  <c r="L100" i="75"/>
  <c r="AZ99" i="75"/>
  <c r="AX99" i="75"/>
  <c r="AW99" i="75"/>
  <c r="AT99" i="75"/>
  <c r="AS99" i="75"/>
  <c r="AR99" i="75"/>
  <c r="AQ99" i="75"/>
  <c r="AM99" i="75"/>
  <c r="AL99" i="75"/>
  <c r="AI99" i="75"/>
  <c r="AH99" i="75"/>
  <c r="AG99" i="75"/>
  <c r="AF99" i="75"/>
  <c r="Z99" i="75"/>
  <c r="Y99" i="75"/>
  <c r="V99" i="75"/>
  <c r="L99" i="75"/>
  <c r="BC98" i="75"/>
  <c r="AU98" i="75"/>
  <c r="AT98" i="75"/>
  <c r="AR98" i="75"/>
  <c r="AQ98" i="75"/>
  <c r="AM98" i="75"/>
  <c r="AL98" i="75"/>
  <c r="AI98" i="75"/>
  <c r="AH98" i="75"/>
  <c r="AH106" i="75"/>
  <c r="AG98" i="75"/>
  <c r="AF98" i="75"/>
  <c r="Z98" i="75"/>
  <c r="Y98" i="75"/>
  <c r="V98" i="75"/>
  <c r="L98" i="75"/>
  <c r="AY97" i="75"/>
  <c r="AX97" i="75"/>
  <c r="AW97" i="75"/>
  <c r="AT97" i="75"/>
  <c r="AS97" i="75"/>
  <c r="AR97" i="75"/>
  <c r="AQ97" i="75"/>
  <c r="AM97" i="75"/>
  <c r="AL97" i="75"/>
  <c r="AI97" i="75"/>
  <c r="AH97" i="75"/>
  <c r="AG97" i="75"/>
  <c r="AF97" i="75"/>
  <c r="Z97" i="75"/>
  <c r="Y97" i="75"/>
  <c r="V97" i="75"/>
  <c r="L97" i="75"/>
  <c r="BA96" i="75"/>
  <c r="AX96" i="75"/>
  <c r="AW96" i="75"/>
  <c r="AT96" i="75"/>
  <c r="AS96" i="75"/>
  <c r="AR96" i="75"/>
  <c r="AQ96" i="75"/>
  <c r="AM96" i="75"/>
  <c r="AL96" i="75"/>
  <c r="AI96" i="75"/>
  <c r="AH96" i="75"/>
  <c r="AG96" i="75"/>
  <c r="AF96" i="75"/>
  <c r="Z96" i="75"/>
  <c r="Y96" i="75"/>
  <c r="V96" i="75"/>
  <c r="L96" i="75"/>
  <c r="AZ95" i="75"/>
  <c r="AX95" i="75"/>
  <c r="AW95" i="75"/>
  <c r="AT95" i="75"/>
  <c r="AS95" i="75"/>
  <c r="AR95" i="75"/>
  <c r="AQ95" i="75"/>
  <c r="AM95" i="75"/>
  <c r="AL95" i="75"/>
  <c r="AI95" i="75"/>
  <c r="AH95" i="75"/>
  <c r="AG95" i="75"/>
  <c r="AF95" i="75"/>
  <c r="Z95" i="75"/>
  <c r="Y95" i="75"/>
  <c r="V95" i="75"/>
  <c r="L95" i="75"/>
  <c r="BC94" i="75"/>
  <c r="AU94" i="75"/>
  <c r="AT94" i="75"/>
  <c r="AR94" i="75"/>
  <c r="AQ94" i="75"/>
  <c r="AM94" i="75"/>
  <c r="AL94" i="75"/>
  <c r="AI94" i="75"/>
  <c r="AH94" i="75"/>
  <c r="AG94" i="75"/>
  <c r="AF94" i="75"/>
  <c r="Z94" i="75"/>
  <c r="Y94" i="75"/>
  <c r="V94" i="75"/>
  <c r="L94" i="75"/>
  <c r="BC93" i="75"/>
  <c r="AU93" i="75"/>
  <c r="AT93" i="75"/>
  <c r="AR93" i="75"/>
  <c r="AQ93" i="75"/>
  <c r="AM93" i="75"/>
  <c r="AL93" i="75"/>
  <c r="AI93" i="75"/>
  <c r="AH93" i="75"/>
  <c r="AG93" i="75"/>
  <c r="AF93" i="75"/>
  <c r="Z93" i="75"/>
  <c r="Y93" i="75"/>
  <c r="V93" i="75"/>
  <c r="L93" i="75"/>
  <c r="AY92" i="75"/>
  <c r="AX92" i="75"/>
  <c r="AW92" i="75"/>
  <c r="AT92" i="75"/>
  <c r="AS92" i="75"/>
  <c r="AR92" i="75"/>
  <c r="AQ92" i="75"/>
  <c r="AM92" i="75"/>
  <c r="AL92" i="75"/>
  <c r="AI92" i="75"/>
  <c r="AH92" i="75"/>
  <c r="AG92" i="75"/>
  <c r="AF92" i="75"/>
  <c r="Z92" i="75"/>
  <c r="Y92" i="75"/>
  <c r="V92" i="75"/>
  <c r="L92" i="75"/>
  <c r="AX91" i="75"/>
  <c r="AW91" i="75"/>
  <c r="AT91" i="75"/>
  <c r="AS91" i="75"/>
  <c r="AR91" i="75"/>
  <c r="AQ91" i="75"/>
  <c r="AN91" i="75"/>
  <c r="AM91" i="75"/>
  <c r="AL91" i="75"/>
  <c r="AI91" i="75"/>
  <c r="AH91" i="75"/>
  <c r="AG91" i="75"/>
  <c r="AF91" i="75"/>
  <c r="Z91" i="75"/>
  <c r="Y91" i="75"/>
  <c r="V91" i="75"/>
  <c r="L91" i="75"/>
  <c r="BC90" i="75"/>
  <c r="AU90" i="75"/>
  <c r="AT90" i="75"/>
  <c r="AR90" i="75"/>
  <c r="AQ90" i="75"/>
  <c r="AN90" i="75"/>
  <c r="AM90" i="75"/>
  <c r="AL90" i="75"/>
  <c r="AI90" i="75"/>
  <c r="AH90" i="75"/>
  <c r="AG90" i="75"/>
  <c r="AF90" i="75"/>
  <c r="Z90" i="75"/>
  <c r="Y90" i="75"/>
  <c r="V90" i="75"/>
  <c r="L90" i="75"/>
  <c r="BB89" i="75"/>
  <c r="AW89" i="75"/>
  <c r="AT89" i="75"/>
  <c r="AS89" i="75"/>
  <c r="AR89" i="75"/>
  <c r="AQ89" i="75"/>
  <c r="AP89" i="75"/>
  <c r="AJ89" i="75"/>
  <c r="AI89" i="75"/>
  <c r="AG89" i="75"/>
  <c r="AF89" i="75"/>
  <c r="Z89" i="75"/>
  <c r="Y89" i="75"/>
  <c r="U89" i="75"/>
  <c r="L89" i="75"/>
  <c r="BC88" i="75"/>
  <c r="AU88" i="75"/>
  <c r="AT88" i="75"/>
  <c r="AR88" i="75"/>
  <c r="AQ88" i="75"/>
  <c r="AP88" i="75"/>
  <c r="AJ88" i="75"/>
  <c r="AI88" i="75"/>
  <c r="AG88" i="75"/>
  <c r="AF88" i="75"/>
  <c r="Z88" i="75"/>
  <c r="Y88" i="75"/>
  <c r="W88" i="75"/>
  <c r="L88" i="75"/>
  <c r="BC87" i="75"/>
  <c r="AU87" i="75"/>
  <c r="AT87" i="75"/>
  <c r="AR87" i="75"/>
  <c r="AQ87" i="75"/>
  <c r="AP87" i="75"/>
  <c r="AJ87" i="75"/>
  <c r="AI87" i="75"/>
  <c r="AG87" i="75"/>
  <c r="AF87" i="75"/>
  <c r="Z87" i="75"/>
  <c r="Y87" i="75"/>
  <c r="W87" i="75"/>
  <c r="M87" i="75"/>
  <c r="L87" i="75"/>
  <c r="BB86" i="75"/>
  <c r="AW86" i="75"/>
  <c r="AT86" i="75"/>
  <c r="AS86" i="75"/>
  <c r="AR86" i="75"/>
  <c r="AQ86" i="75"/>
  <c r="AO86" i="75"/>
  <c r="AL86" i="75"/>
  <c r="AI86" i="75"/>
  <c r="AH86" i="75"/>
  <c r="AG86" i="75"/>
  <c r="AF86" i="75"/>
  <c r="Z86" i="75"/>
  <c r="Y86" i="75"/>
  <c r="W86" i="75"/>
  <c r="W107" i="75"/>
  <c r="U86" i="75"/>
  <c r="T86" i="75"/>
  <c r="M86" i="75"/>
  <c r="L86" i="75"/>
  <c r="BB85" i="75"/>
  <c r="AW85" i="75"/>
  <c r="AT85" i="75"/>
  <c r="AS85" i="75"/>
  <c r="AQ85" i="75"/>
  <c r="AO85" i="75"/>
  <c r="AL85" i="75"/>
  <c r="AI85" i="75"/>
  <c r="AH85" i="75"/>
  <c r="AF85" i="75"/>
  <c r="Z85" i="75"/>
  <c r="Y85" i="75"/>
  <c r="X85" i="75"/>
  <c r="R85" i="75"/>
  <c r="N85" i="75"/>
  <c r="M85" i="75"/>
  <c r="L85" i="75"/>
  <c r="BB84" i="75"/>
  <c r="AW84" i="75"/>
  <c r="AT84" i="75"/>
  <c r="AS84" i="75"/>
  <c r="AR84" i="75"/>
  <c r="AQ84" i="75"/>
  <c r="AO84" i="75"/>
  <c r="AO106" i="75"/>
  <c r="AL84" i="75"/>
  <c r="AI84" i="75"/>
  <c r="AH84" i="75"/>
  <c r="AG84" i="75"/>
  <c r="AF84" i="75"/>
  <c r="Z84" i="75"/>
  <c r="Y84" i="75"/>
  <c r="X84" i="75"/>
  <c r="X106" i="75"/>
  <c r="R84" i="75"/>
  <c r="N84" i="75"/>
  <c r="M84" i="75"/>
  <c r="L84" i="75"/>
  <c r="BC83" i="75"/>
  <c r="AU83" i="75"/>
  <c r="AT83" i="75"/>
  <c r="AR83" i="75"/>
  <c r="AQ83" i="75"/>
  <c r="AP83" i="75"/>
  <c r="AJ83" i="75"/>
  <c r="AI83" i="75"/>
  <c r="AG83" i="75"/>
  <c r="AF83" i="75"/>
  <c r="Z83" i="75"/>
  <c r="Y83" i="75"/>
  <c r="N83" i="75"/>
  <c r="L83" i="75"/>
  <c r="BC82" i="75"/>
  <c r="AU82" i="75"/>
  <c r="AT82" i="75"/>
  <c r="AR82" i="75"/>
  <c r="AQ82" i="75"/>
  <c r="AP82" i="75"/>
  <c r="AJ82" i="75"/>
  <c r="AI82" i="75"/>
  <c r="AG82" i="75"/>
  <c r="AF82" i="75"/>
  <c r="Z82" i="75"/>
  <c r="Y82" i="75"/>
  <c r="W82" i="75"/>
  <c r="L82" i="75"/>
  <c r="BC81" i="75"/>
  <c r="AU81" i="75"/>
  <c r="AT81" i="75"/>
  <c r="AR81" i="75"/>
  <c r="AQ81" i="75"/>
  <c r="AP81" i="75"/>
  <c r="AJ81" i="75"/>
  <c r="AI81" i="75"/>
  <c r="AG81" i="75"/>
  <c r="AF81" i="75"/>
  <c r="Z81" i="75"/>
  <c r="Y81" i="75"/>
  <c r="W81" i="75"/>
  <c r="L81" i="75"/>
  <c r="BC80" i="75"/>
  <c r="AU80" i="75"/>
  <c r="AT80" i="75"/>
  <c r="AR80" i="75"/>
  <c r="AQ80" i="75"/>
  <c r="AP80" i="75"/>
  <c r="AJ80" i="75"/>
  <c r="AI80" i="75"/>
  <c r="AG80" i="75"/>
  <c r="AF80" i="75"/>
  <c r="Z80" i="75"/>
  <c r="Y80" i="75"/>
  <c r="P80" i="75"/>
  <c r="L80" i="75"/>
  <c r="BC79" i="75"/>
  <c r="AU79" i="75"/>
  <c r="AT79" i="75"/>
  <c r="AR79" i="75"/>
  <c r="AQ79" i="75"/>
  <c r="AP79" i="75"/>
  <c r="AJ79" i="75"/>
  <c r="AI79" i="75"/>
  <c r="AG79" i="75"/>
  <c r="AF79" i="75"/>
  <c r="Z79" i="75"/>
  <c r="Y79" i="75"/>
  <c r="W79" i="75"/>
  <c r="M79" i="75"/>
  <c r="L79" i="75"/>
  <c r="BC78" i="75"/>
  <c r="AU78" i="75"/>
  <c r="AT78" i="75"/>
  <c r="AR78" i="75"/>
  <c r="AQ78" i="75"/>
  <c r="AP78" i="75"/>
  <c r="AJ78" i="75"/>
  <c r="AI78" i="75"/>
  <c r="AG78" i="75"/>
  <c r="AF78" i="75"/>
  <c r="AE78" i="75"/>
  <c r="Z78" i="75"/>
  <c r="Y78" i="75"/>
  <c r="W78" i="75"/>
  <c r="O78" i="75"/>
  <c r="M78" i="75"/>
  <c r="L78" i="75"/>
  <c r="AU77" i="75"/>
  <c r="AQ77" i="75"/>
  <c r="AP77" i="75"/>
  <c r="AJ77" i="75"/>
  <c r="AI77" i="75"/>
  <c r="AG77" i="75"/>
  <c r="AF77" i="75"/>
  <c r="Z77" i="75"/>
  <c r="Y77" i="75"/>
  <c r="P77" i="75"/>
  <c r="N77" i="75"/>
  <c r="M77" i="75"/>
  <c r="M106" i="75"/>
  <c r="L77" i="75"/>
  <c r="AU76" i="75"/>
  <c r="AQ76" i="75"/>
  <c r="AP76" i="75"/>
  <c r="AJ76" i="75"/>
  <c r="AI76" i="75"/>
  <c r="AG76" i="75"/>
  <c r="AF76" i="75"/>
  <c r="Z76" i="75"/>
  <c r="Y76" i="75"/>
  <c r="P76" i="75"/>
  <c r="L76" i="75"/>
  <c r="BC75" i="75"/>
  <c r="AU75" i="75"/>
  <c r="AT75" i="75"/>
  <c r="AR75" i="75"/>
  <c r="AR106" i="75"/>
  <c r="AQ75" i="75"/>
  <c r="AP75" i="75"/>
  <c r="AJ75" i="75"/>
  <c r="AI75" i="75"/>
  <c r="AG75" i="75"/>
  <c r="AF75" i="75"/>
  <c r="Z75" i="75"/>
  <c r="Y75" i="75"/>
  <c r="P75" i="75"/>
  <c r="L75" i="75"/>
  <c r="AV74" i="75"/>
  <c r="AU74" i="75"/>
  <c r="AQ74" i="75"/>
  <c r="AK74" i="75"/>
  <c r="AJ74" i="75"/>
  <c r="AF74" i="75"/>
  <c r="Y74" i="75"/>
  <c r="S74" i="75"/>
  <c r="L74" i="75"/>
  <c r="BC73" i="75"/>
  <c r="AU73" i="75"/>
  <c r="AT73" i="75"/>
  <c r="AR73" i="75"/>
  <c r="AQ73" i="75"/>
  <c r="AP73" i="75"/>
  <c r="AJ73" i="75"/>
  <c r="AI73" i="75"/>
  <c r="AG73" i="75"/>
  <c r="AG106" i="75"/>
  <c r="AF73" i="75"/>
  <c r="Z73" i="75"/>
  <c r="Y73" i="75"/>
  <c r="P73" i="75"/>
  <c r="M73" i="75"/>
  <c r="L73" i="75"/>
  <c r="AV72" i="75"/>
  <c r="AU72" i="75"/>
  <c r="AQ72" i="75"/>
  <c r="AK72" i="75"/>
  <c r="AJ72" i="75"/>
  <c r="AF72" i="75"/>
  <c r="Y72" i="75"/>
  <c r="S72" i="75"/>
  <c r="M72" i="75"/>
  <c r="L72" i="75"/>
  <c r="AU71" i="75"/>
  <c r="AQ71" i="75"/>
  <c r="AJ71" i="75"/>
  <c r="AF71" i="75"/>
  <c r="Y71" i="75"/>
  <c r="N71" i="75"/>
  <c r="M71" i="75"/>
  <c r="L71" i="75"/>
  <c r="L106" i="75"/>
  <c r="BB70" i="75"/>
  <c r="AW70" i="75"/>
  <c r="AT70" i="75"/>
  <c r="AP70" i="75"/>
  <c r="AJ70" i="75"/>
  <c r="AI70" i="75"/>
  <c r="Z70" i="75"/>
  <c r="Y70" i="75"/>
  <c r="U70" i="75"/>
  <c r="BC69" i="75"/>
  <c r="AU69" i="75"/>
  <c r="AT69" i="75"/>
  <c r="AP69" i="75"/>
  <c r="AL69" i="75"/>
  <c r="AJ69" i="75"/>
  <c r="AI69" i="75"/>
  <c r="AE69" i="75"/>
  <c r="Z69" i="75"/>
  <c r="Y69" i="75"/>
  <c r="Q69" i="75"/>
  <c r="AZ68" i="75"/>
  <c r="AX68" i="75"/>
  <c r="AW68" i="75"/>
  <c r="AT68" i="75"/>
  <c r="AM68" i="75"/>
  <c r="AL68" i="75"/>
  <c r="AI68" i="75"/>
  <c r="AB68" i="75"/>
  <c r="Z68" i="75"/>
  <c r="Y68" i="75"/>
  <c r="Q68" i="75"/>
  <c r="AZ67" i="75"/>
  <c r="AX67" i="75"/>
  <c r="AW67" i="75"/>
  <c r="AT67" i="75"/>
  <c r="AM67" i="75"/>
  <c r="AL67" i="75"/>
  <c r="AI67" i="75"/>
  <c r="AB67" i="75"/>
  <c r="Z67" i="75"/>
  <c r="Y67" i="75"/>
  <c r="Q67" i="75"/>
  <c r="AZ66" i="75"/>
  <c r="AX66" i="75"/>
  <c r="AW66" i="75"/>
  <c r="AT66" i="75"/>
  <c r="AM66" i="75"/>
  <c r="AL66" i="75"/>
  <c r="AI66" i="75"/>
  <c r="AB66" i="75"/>
  <c r="Z66" i="75"/>
  <c r="Y66" i="75"/>
  <c r="Q66" i="75"/>
  <c r="AZ65" i="75"/>
  <c r="AX65" i="75"/>
  <c r="AW65" i="75"/>
  <c r="AT65" i="75"/>
  <c r="AM65" i="75"/>
  <c r="AL65" i="75"/>
  <c r="AI65" i="75"/>
  <c r="AB65" i="75"/>
  <c r="Z65" i="75"/>
  <c r="Y65" i="75"/>
  <c r="Q65" i="75"/>
  <c r="BA64" i="75"/>
  <c r="AX64" i="75"/>
  <c r="AW64" i="75"/>
  <c r="AT64" i="75"/>
  <c r="AM64" i="75"/>
  <c r="AL64" i="75"/>
  <c r="AI64" i="75"/>
  <c r="AB64" i="75"/>
  <c r="Z64" i="75"/>
  <c r="Y64" i="75"/>
  <c r="Q64" i="75"/>
  <c r="BA63" i="75"/>
  <c r="BA106" i="75"/>
  <c r="AX63" i="75"/>
  <c r="AW63" i="75"/>
  <c r="AT63" i="75"/>
  <c r="AM63" i="75"/>
  <c r="AL63" i="75"/>
  <c r="AI63" i="75"/>
  <c r="AA63" i="75"/>
  <c r="Z63" i="75"/>
  <c r="Y63" i="75"/>
  <c r="Q63" i="75"/>
  <c r="BA62" i="75"/>
  <c r="AX62" i="75"/>
  <c r="AW62" i="75"/>
  <c r="AT62" i="75"/>
  <c r="AM62" i="75"/>
  <c r="AL62" i="75"/>
  <c r="AI62" i="75"/>
  <c r="AB62" i="75"/>
  <c r="Z62" i="75"/>
  <c r="Y62" i="75"/>
  <c r="Q62" i="75"/>
  <c r="BA61" i="75"/>
  <c r="AX61" i="75"/>
  <c r="AW61" i="75"/>
  <c r="AT61" i="75"/>
  <c r="AM61" i="75"/>
  <c r="AL61" i="75"/>
  <c r="AI61" i="75"/>
  <c r="AB61" i="75"/>
  <c r="Z61" i="75"/>
  <c r="Y61" i="75"/>
  <c r="Q61" i="75"/>
  <c r="AW60" i="75"/>
  <c r="AT60" i="75"/>
  <c r="AN60" i="75"/>
  <c r="AN106" i="75"/>
  <c r="AM60" i="75"/>
  <c r="AL60" i="75"/>
  <c r="AI60" i="75"/>
  <c r="Z60" i="75"/>
  <c r="Y60" i="75"/>
  <c r="W60" i="75"/>
  <c r="AX59" i="75"/>
  <c r="AW59" i="75"/>
  <c r="AT59" i="75"/>
  <c r="AN59" i="75"/>
  <c r="AM59" i="75"/>
  <c r="AL59" i="75"/>
  <c r="AI59" i="75"/>
  <c r="AA59" i="75"/>
  <c r="Z59" i="75"/>
  <c r="Y59" i="75"/>
  <c r="Q59" i="75"/>
  <c r="AZ58" i="75"/>
  <c r="AX58" i="75"/>
  <c r="AW58" i="75"/>
  <c r="AT58" i="75"/>
  <c r="AM58" i="75"/>
  <c r="AL58" i="75"/>
  <c r="AI58" i="75"/>
  <c r="AA58" i="75"/>
  <c r="Z58" i="75"/>
  <c r="Y58" i="75"/>
  <c r="Q58" i="75"/>
  <c r="AZ57" i="75"/>
  <c r="AX57" i="75"/>
  <c r="AW57" i="75"/>
  <c r="AT57" i="75"/>
  <c r="AM57" i="75"/>
  <c r="AL57" i="75"/>
  <c r="AI57" i="75"/>
  <c r="AA57" i="75"/>
  <c r="Z57" i="75"/>
  <c r="Y57" i="75"/>
  <c r="Q57" i="75"/>
  <c r="AW56" i="75"/>
  <c r="AT56" i="75"/>
  <c r="AM56" i="75"/>
  <c r="AL56" i="75"/>
  <c r="AI56" i="75"/>
  <c r="AB56" i="75"/>
  <c r="Z56" i="75"/>
  <c r="Y56" i="75"/>
  <c r="Q56" i="75"/>
  <c r="BB55" i="75"/>
  <c r="AW55" i="75"/>
  <c r="AT55" i="75"/>
  <c r="AO55" i="75"/>
  <c r="AL55" i="75"/>
  <c r="AI55" i="75"/>
  <c r="Z55" i="75"/>
  <c r="Y55" i="75"/>
  <c r="T55" i="75"/>
  <c r="R55" i="75"/>
  <c r="BC54" i="75"/>
  <c r="AU54" i="75"/>
  <c r="AT54" i="75"/>
  <c r="AP54" i="75"/>
  <c r="AJ54" i="75"/>
  <c r="AI54" i="75"/>
  <c r="Z54" i="75"/>
  <c r="Y54" i="75"/>
  <c r="U54" i="75"/>
  <c r="O54" i="75"/>
  <c r="N54" i="75"/>
  <c r="BB53" i="75"/>
  <c r="BB106" i="75"/>
  <c r="AW53" i="75"/>
  <c r="AT53" i="75"/>
  <c r="AO53" i="75"/>
  <c r="AL53" i="75"/>
  <c r="AI53" i="75"/>
  <c r="Z53" i="75"/>
  <c r="Y53" i="75"/>
  <c r="U53" i="75"/>
  <c r="U106" i="75"/>
  <c r="T53" i="75"/>
  <c r="BB52" i="75"/>
  <c r="AW52" i="75"/>
  <c r="AT52" i="75"/>
  <c r="AO52" i="75"/>
  <c r="AL52" i="75"/>
  <c r="AI52" i="75"/>
  <c r="Z52" i="75"/>
  <c r="Y52" i="75"/>
  <c r="U52" i="75"/>
  <c r="T52" i="75"/>
  <c r="AZ51" i="75"/>
  <c r="AZ106" i="75"/>
  <c r="AX51" i="75"/>
  <c r="AW51" i="75"/>
  <c r="AT51" i="75"/>
  <c r="AM51" i="75"/>
  <c r="AL51" i="75"/>
  <c r="AI51" i="75"/>
  <c r="AB51" i="75"/>
  <c r="Z51" i="75"/>
  <c r="Y51" i="75"/>
  <c r="Q51" i="75"/>
  <c r="AY50" i="75"/>
  <c r="AX50" i="75"/>
  <c r="AW50" i="75"/>
  <c r="AT50" i="75"/>
  <c r="AP50" i="75"/>
  <c r="AJ50" i="75"/>
  <c r="AI50" i="75"/>
  <c r="AB50" i="75"/>
  <c r="Z50" i="75"/>
  <c r="Y50" i="75"/>
  <c r="Q50" i="75"/>
  <c r="AY49" i="75"/>
  <c r="AX49" i="75"/>
  <c r="AW49" i="75"/>
  <c r="AT49" i="75"/>
  <c r="AM49" i="75"/>
  <c r="AL49" i="75"/>
  <c r="AI49" i="75"/>
  <c r="AB49" i="75"/>
  <c r="Z49" i="75"/>
  <c r="Y49" i="75"/>
  <c r="Q49" i="75"/>
  <c r="BA48" i="75"/>
  <c r="AX48" i="75"/>
  <c r="AW48" i="75"/>
  <c r="AT48" i="75"/>
  <c r="AM48" i="75"/>
  <c r="AL48" i="75"/>
  <c r="AI48" i="75"/>
  <c r="AB48" i="75"/>
  <c r="Z48" i="75"/>
  <c r="Y48" i="75"/>
  <c r="Q48" i="75"/>
  <c r="AY47" i="75"/>
  <c r="AX47" i="75"/>
  <c r="AW47" i="75"/>
  <c r="AT47" i="75"/>
  <c r="AM47" i="75"/>
  <c r="AL47" i="75"/>
  <c r="AI47" i="75"/>
  <c r="AB47" i="75"/>
  <c r="Z47" i="75"/>
  <c r="Y47" i="75"/>
  <c r="Q47" i="75"/>
  <c r="AY46" i="75"/>
  <c r="AX46" i="75"/>
  <c r="AW46" i="75"/>
  <c r="AT46" i="75"/>
  <c r="AM46" i="75"/>
  <c r="AL46" i="75"/>
  <c r="AI46" i="75"/>
  <c r="AB46" i="75"/>
  <c r="Z46" i="75"/>
  <c r="Y46" i="75"/>
  <c r="Q46" i="75"/>
  <c r="AY45" i="75"/>
  <c r="AX45" i="75"/>
  <c r="AW45" i="75"/>
  <c r="AT45" i="75"/>
  <c r="AM45" i="75"/>
  <c r="AL45" i="75"/>
  <c r="AI45" i="75"/>
  <c r="AB45" i="75"/>
  <c r="Z45" i="75"/>
  <c r="Y45" i="75"/>
  <c r="Q45" i="75"/>
  <c r="AX44" i="75"/>
  <c r="AW44" i="75"/>
  <c r="AT44" i="75"/>
  <c r="AM44" i="75"/>
  <c r="AL44" i="75"/>
  <c r="AI44" i="75"/>
  <c r="AA44" i="75"/>
  <c r="Z44" i="75"/>
  <c r="Y44" i="75"/>
  <c r="Q44" i="75"/>
  <c r="AY43" i="75"/>
  <c r="AX43" i="75"/>
  <c r="AX106" i="75"/>
  <c r="AW43" i="75"/>
  <c r="AT43" i="75"/>
  <c r="AM43" i="75"/>
  <c r="AL43" i="75"/>
  <c r="AL106" i="75"/>
  <c r="AI43" i="75"/>
  <c r="AB43" i="75"/>
  <c r="Z43" i="75"/>
  <c r="Y43" i="75"/>
  <c r="Q43" i="75"/>
  <c r="AZ42" i="75"/>
  <c r="AX42" i="75"/>
  <c r="AW42" i="75"/>
  <c r="AT42" i="75"/>
  <c r="AM42" i="75"/>
  <c r="AL42" i="75"/>
  <c r="AI42" i="75"/>
  <c r="AB42" i="75"/>
  <c r="Z42" i="75"/>
  <c r="Y42" i="75"/>
  <c r="Q42" i="75"/>
  <c r="AZ41" i="75"/>
  <c r="AX41" i="75"/>
  <c r="AW41" i="75"/>
  <c r="AT41" i="75"/>
  <c r="AN41" i="75"/>
  <c r="AM41" i="75"/>
  <c r="AL41" i="75"/>
  <c r="AI41" i="75"/>
  <c r="AA41" i="75"/>
  <c r="Z41" i="75"/>
  <c r="Y41" i="75"/>
  <c r="Q41" i="75"/>
  <c r="AY40" i="75"/>
  <c r="AX40" i="75"/>
  <c r="AW40" i="75"/>
  <c r="AT40" i="75"/>
  <c r="AM40" i="75"/>
  <c r="AL40" i="75"/>
  <c r="AI40" i="75"/>
  <c r="AB40" i="75"/>
  <c r="Z40" i="75"/>
  <c r="Y40" i="75"/>
  <c r="Q40" i="75"/>
  <c r="AY39" i="75"/>
  <c r="AX39" i="75"/>
  <c r="AW39" i="75"/>
  <c r="AT39" i="75"/>
  <c r="AM39" i="75"/>
  <c r="AL39" i="75"/>
  <c r="AI39" i="75"/>
  <c r="AB39" i="75"/>
  <c r="Z39" i="75"/>
  <c r="Y39" i="75"/>
  <c r="Q39" i="75"/>
  <c r="BB38" i="75"/>
  <c r="AW38" i="75"/>
  <c r="AW106" i="75"/>
  <c r="AT38" i="75"/>
  <c r="AM38" i="75"/>
  <c r="AL38" i="75"/>
  <c r="AI38" i="75"/>
  <c r="AB38" i="75"/>
  <c r="Z38" i="75"/>
  <c r="Y38" i="75"/>
  <c r="Q38" i="75"/>
  <c r="Q106" i="75"/>
  <c r="AX37" i="75"/>
  <c r="AW37" i="75"/>
  <c r="AT37" i="75"/>
  <c r="AM37" i="75"/>
  <c r="AM106" i="75"/>
  <c r="AL37" i="75"/>
  <c r="AI37" i="75"/>
  <c r="AA37" i="75"/>
  <c r="Z37" i="75"/>
  <c r="Y37" i="75"/>
  <c r="Q37" i="75"/>
  <c r="BC36" i="75"/>
  <c r="AU36" i="75"/>
  <c r="AT36" i="75"/>
  <c r="AP36" i="75"/>
  <c r="AJ36" i="75"/>
  <c r="AI36" i="75"/>
  <c r="Z36" i="75"/>
  <c r="Y36" i="75"/>
  <c r="P36" i="75"/>
  <c r="BC35" i="75"/>
  <c r="AU35" i="75"/>
  <c r="AT35" i="75"/>
  <c r="AP35" i="75"/>
  <c r="AJ35" i="75"/>
  <c r="AI35" i="75"/>
  <c r="Z35" i="75"/>
  <c r="Y35" i="75"/>
  <c r="P35" i="75"/>
  <c r="BC34" i="75"/>
  <c r="BC106" i="75" s="1"/>
  <c r="AU34" i="75"/>
  <c r="AU106" i="75" s="1"/>
  <c r="AT34" i="75"/>
  <c r="AT106" i="75" s="1"/>
  <c r="AP34" i="75"/>
  <c r="AP106" i="75" s="1"/>
  <c r="AJ34" i="75"/>
  <c r="AI34" i="75"/>
  <c r="AI106" i="75" s="1"/>
  <c r="Z34" i="75"/>
  <c r="Y34" i="75"/>
  <c r="Y106" i="75" s="1"/>
  <c r="P34" i="75"/>
  <c r="BC33" i="75"/>
  <c r="AU33" i="75"/>
  <c r="AT33" i="75"/>
  <c r="AP33" i="75"/>
  <c r="AJ33" i="75"/>
  <c r="AI33" i="75"/>
  <c r="Z33" i="75"/>
  <c r="Z106" i="75"/>
  <c r="Y33" i="75"/>
  <c r="P33" i="75"/>
  <c r="AU32" i="75"/>
  <c r="AJ32" i="75"/>
  <c r="Z32" i="75"/>
  <c r="Y32" i="75"/>
  <c r="P32" i="75"/>
  <c r="AU31" i="75"/>
  <c r="AJ31" i="75"/>
  <c r="Z31" i="75"/>
  <c r="Y31" i="75"/>
  <c r="P31" i="75"/>
  <c r="P106" i="75"/>
  <c r="AU30" i="75"/>
  <c r="AJ30" i="75"/>
  <c r="Y30" i="75"/>
  <c r="N30" i="75"/>
  <c r="AV29" i="75"/>
  <c r="AU29" i="75"/>
  <c r="AK29" i="75"/>
  <c r="AJ29" i="75"/>
  <c r="Y29" i="75"/>
  <c r="S29" i="75"/>
  <c r="AV28" i="75"/>
  <c r="AU28" i="75"/>
  <c r="AK28" i="75"/>
  <c r="AJ28" i="75"/>
  <c r="Y28" i="75"/>
  <c r="S28" i="75"/>
  <c r="AV27" i="75"/>
  <c r="AU27" i="75"/>
  <c r="AK27" i="75"/>
  <c r="AJ27" i="75"/>
  <c r="Y27" i="75"/>
  <c r="S27" i="75"/>
  <c r="AV26" i="75"/>
  <c r="AU26" i="75"/>
  <c r="AK26" i="75"/>
  <c r="AJ26" i="75"/>
  <c r="Y26" i="75"/>
  <c r="S26" i="75"/>
  <c r="AV25" i="75"/>
  <c r="AU25" i="75"/>
  <c r="AK25" i="75"/>
  <c r="AJ25" i="75"/>
  <c r="Y25" i="75"/>
  <c r="S25" i="75"/>
  <c r="AV24" i="75"/>
  <c r="AU24" i="75"/>
  <c r="AK24" i="75"/>
  <c r="AJ24" i="75"/>
  <c r="Y24" i="75"/>
  <c r="S24" i="75"/>
  <c r="AV23" i="75"/>
  <c r="AU23" i="75"/>
  <c r="AK23" i="75"/>
  <c r="AJ23" i="75"/>
  <c r="Y23" i="75"/>
  <c r="S23" i="75"/>
  <c r="AV22" i="75"/>
  <c r="AU22" i="75"/>
  <c r="AK22" i="75"/>
  <c r="AJ22" i="75"/>
  <c r="Y22" i="75"/>
  <c r="S22" i="75"/>
  <c r="AU21" i="75"/>
  <c r="AJ21" i="75"/>
  <c r="Y21" i="75"/>
  <c r="N21" i="75"/>
  <c r="AU20" i="75"/>
  <c r="AJ20" i="75"/>
  <c r="Y20" i="75"/>
  <c r="N20" i="75"/>
  <c r="AU19" i="75"/>
  <c r="AJ19" i="75"/>
  <c r="Y19" i="75"/>
  <c r="N19" i="75"/>
  <c r="AU18" i="75"/>
  <c r="AJ18" i="75"/>
  <c r="Y18" i="75"/>
  <c r="N18" i="75"/>
  <c r="AU17" i="75"/>
  <c r="AJ17" i="75"/>
  <c r="Y17" i="75"/>
  <c r="N17" i="75"/>
  <c r="AU16" i="75"/>
  <c r="AJ16" i="75"/>
  <c r="Y16" i="75"/>
  <c r="N16" i="75"/>
  <c r="AV15" i="75"/>
  <c r="AU15" i="75"/>
  <c r="AK15" i="75"/>
  <c r="AK106" i="75"/>
  <c r="AJ15" i="75"/>
  <c r="Y15" i="75"/>
  <c r="S15" i="75"/>
  <c r="S106" i="75"/>
  <c r="AU14" i="75"/>
  <c r="AJ14" i="75"/>
  <c r="Z14" i="75"/>
  <c r="Y14" i="75"/>
  <c r="P14" i="75"/>
  <c r="N14" i="75"/>
  <c r="AU13" i="75"/>
  <c r="AJ13" i="75"/>
  <c r="Z13" i="75"/>
  <c r="Y13" i="75"/>
  <c r="P13" i="75"/>
  <c r="N13" i="75"/>
  <c r="BC12" i="75"/>
  <c r="AU12" i="75"/>
  <c r="AT12" i="75"/>
  <c r="AJ12" i="75"/>
  <c r="Y12" i="75"/>
  <c r="O12" i="75"/>
  <c r="AU11" i="75"/>
  <c r="AJ11" i="75"/>
  <c r="Y11" i="75"/>
  <c r="R11" i="75"/>
  <c r="AU10" i="75"/>
  <c r="AJ10" i="75"/>
  <c r="Y10" i="75"/>
  <c r="R10" i="75"/>
  <c r="AN50" i="70"/>
  <c r="BC58" i="70"/>
  <c r="T59" i="70"/>
  <c r="R59" i="70"/>
  <c r="AU58" i="70"/>
  <c r="AT58" i="70"/>
  <c r="AP58" i="70"/>
  <c r="AJ58" i="70"/>
  <c r="AI58" i="70"/>
  <c r="Z58" i="70"/>
  <c r="Y58" i="70"/>
  <c r="BC54" i="73"/>
  <c r="T55" i="73"/>
  <c r="R55" i="73"/>
  <c r="AP54" i="73"/>
  <c r="AU54" i="73"/>
  <c r="AT54" i="73"/>
  <c r="AJ54" i="73"/>
  <c r="AI54" i="73"/>
  <c r="Z54" i="73"/>
  <c r="Y54" i="73"/>
  <c r="U54" i="73"/>
  <c r="O54" i="73"/>
  <c r="O106" i="73"/>
  <c r="N54" i="73"/>
  <c r="U58" i="70"/>
  <c r="O58" i="70"/>
  <c r="N58" i="70"/>
  <c r="AZ103" i="70"/>
  <c r="AX103" i="70"/>
  <c r="AW103" i="70"/>
  <c r="AT103" i="70"/>
  <c r="AS103" i="70"/>
  <c r="AR103" i="70"/>
  <c r="AQ103" i="70"/>
  <c r="AM103" i="70"/>
  <c r="AL103" i="70"/>
  <c r="AI103" i="70"/>
  <c r="AH103" i="70"/>
  <c r="AG103" i="70"/>
  <c r="AF103" i="70"/>
  <c r="Z103" i="70"/>
  <c r="Y103" i="70"/>
  <c r="V103" i="70"/>
  <c r="L103" i="70"/>
  <c r="AN60" i="73"/>
  <c r="W60" i="73"/>
  <c r="Y60" i="73"/>
  <c r="Z60" i="73"/>
  <c r="AI60" i="73"/>
  <c r="AL60" i="73"/>
  <c r="AM60" i="73"/>
  <c r="AT60" i="73"/>
  <c r="AW60" i="73"/>
  <c r="AY49" i="73"/>
  <c r="AX49" i="73"/>
  <c r="AW49" i="73"/>
  <c r="AT49" i="73"/>
  <c r="AM49" i="73"/>
  <c r="AL49" i="73"/>
  <c r="AI49" i="73"/>
  <c r="AB49" i="73"/>
  <c r="Z49" i="73"/>
  <c r="Y49" i="73"/>
  <c r="Q49" i="73"/>
  <c r="AX39" i="73"/>
  <c r="AW39" i="73"/>
  <c r="AT39" i="73"/>
  <c r="AM39" i="73"/>
  <c r="AL39" i="73"/>
  <c r="AI39" i="73"/>
  <c r="AB39" i="73"/>
  <c r="AB106" i="73"/>
  <c r="Z39" i="73"/>
  <c r="Y39" i="73"/>
  <c r="AX37" i="73"/>
  <c r="AW37" i="73"/>
  <c r="AW106" i="73"/>
  <c r="AT37" i="73"/>
  <c r="AM37" i="73"/>
  <c r="AL37" i="73"/>
  <c r="AI37" i="73"/>
  <c r="AA37" i="73"/>
  <c r="AA106" i="73"/>
  <c r="Z37" i="73"/>
  <c r="Y37" i="73"/>
  <c r="BA63" i="73"/>
  <c r="AX63" i="73"/>
  <c r="AW63" i="73"/>
  <c r="AT63" i="73"/>
  <c r="AM63" i="73"/>
  <c r="AL63" i="73"/>
  <c r="AI63" i="73"/>
  <c r="AA63" i="73"/>
  <c r="Z63" i="73"/>
  <c r="Y63" i="73"/>
  <c r="Q63" i="73"/>
  <c r="AB66" i="73"/>
  <c r="AZ68" i="73"/>
  <c r="Y62" i="73"/>
  <c r="Z61" i="73"/>
  <c r="Y61" i="73"/>
  <c r="BA62" i="73"/>
  <c r="AX62" i="73"/>
  <c r="AW62" i="73"/>
  <c r="AT62" i="73"/>
  <c r="AM62" i="73"/>
  <c r="AL62" i="73"/>
  <c r="AI62" i="73"/>
  <c r="AB62" i="73"/>
  <c r="Z62" i="73"/>
  <c r="Q62" i="73"/>
  <c r="AZ58" i="73"/>
  <c r="AX58" i="73"/>
  <c r="AW58" i="73"/>
  <c r="AT58" i="73"/>
  <c r="AM58" i="73"/>
  <c r="AL58" i="73"/>
  <c r="AI58" i="73"/>
  <c r="AA58" i="73"/>
  <c r="Z58" i="73"/>
  <c r="Y58" i="73"/>
  <c r="Q58" i="73"/>
  <c r="AZ57" i="73"/>
  <c r="AX57" i="73"/>
  <c r="AW57" i="73"/>
  <c r="AT57" i="73"/>
  <c r="AM57" i="73"/>
  <c r="AL57" i="73"/>
  <c r="AI57" i="73"/>
  <c r="AA57" i="73"/>
  <c r="Z57" i="73"/>
  <c r="Y57" i="73"/>
  <c r="Q57" i="73"/>
  <c r="AX59" i="73"/>
  <c r="AW59" i="73"/>
  <c r="AT59" i="73"/>
  <c r="AN59" i="73"/>
  <c r="AM59" i="73"/>
  <c r="AL59" i="73"/>
  <c r="AI59" i="73"/>
  <c r="AA59" i="73"/>
  <c r="Z59" i="73"/>
  <c r="Y59" i="73"/>
  <c r="Q59" i="73"/>
  <c r="BA64" i="73"/>
  <c r="AX64" i="73"/>
  <c r="AW64" i="73"/>
  <c r="AT64" i="73"/>
  <c r="AM64" i="73"/>
  <c r="AL64" i="73"/>
  <c r="AI64" i="73"/>
  <c r="AB64" i="73"/>
  <c r="Z64" i="73"/>
  <c r="Y64" i="73"/>
  <c r="Q64" i="73"/>
  <c r="AY39" i="73"/>
  <c r="AY106" i="73"/>
  <c r="Q39" i="73"/>
  <c r="Q37" i="73"/>
  <c r="AZ104" i="73"/>
  <c r="AX104" i="73"/>
  <c r="AW104" i="73"/>
  <c r="AT104" i="73"/>
  <c r="AS104" i="73"/>
  <c r="AR104" i="73"/>
  <c r="AQ104" i="73"/>
  <c r="AM104" i="73"/>
  <c r="AL104" i="73"/>
  <c r="AI104" i="73"/>
  <c r="AH104" i="73"/>
  <c r="AG104" i="73"/>
  <c r="AF104" i="73"/>
  <c r="Z104" i="73"/>
  <c r="Y104" i="73"/>
  <c r="V104" i="73"/>
  <c r="L104" i="73"/>
  <c r="AY103" i="73"/>
  <c r="AX103" i="73"/>
  <c r="AW103" i="73"/>
  <c r="AT103" i="73"/>
  <c r="AS103" i="73"/>
  <c r="AR103" i="73"/>
  <c r="AQ103" i="73"/>
  <c r="AM103" i="73"/>
  <c r="AL103" i="73"/>
  <c r="AI103" i="73"/>
  <c r="AH103" i="73"/>
  <c r="AG103" i="73"/>
  <c r="AF103" i="73"/>
  <c r="Z103" i="73"/>
  <c r="Y103" i="73"/>
  <c r="V103" i="73"/>
  <c r="L103" i="73"/>
  <c r="AZ105" i="73"/>
  <c r="AX105" i="73"/>
  <c r="AW105" i="73"/>
  <c r="AT105" i="73"/>
  <c r="AS105" i="73"/>
  <c r="AR105" i="73"/>
  <c r="AQ105" i="73"/>
  <c r="AM105" i="73"/>
  <c r="AL105" i="73"/>
  <c r="AI105" i="73"/>
  <c r="AH105" i="73"/>
  <c r="AG105" i="73"/>
  <c r="AF105" i="73"/>
  <c r="Z105" i="73"/>
  <c r="Y105" i="73"/>
  <c r="V105" i="73"/>
  <c r="L105" i="73"/>
  <c r="AX102" i="73"/>
  <c r="AW102" i="73"/>
  <c r="AT102" i="73"/>
  <c r="AS102" i="73"/>
  <c r="AR102" i="73"/>
  <c r="AQ102" i="73"/>
  <c r="AM102" i="73"/>
  <c r="AL102" i="73"/>
  <c r="AI102" i="73"/>
  <c r="AH102" i="73"/>
  <c r="AG102" i="73"/>
  <c r="AF102" i="73"/>
  <c r="Z102" i="73"/>
  <c r="Y102" i="73"/>
  <c r="V102" i="73"/>
  <c r="L102" i="73"/>
  <c r="AY101" i="73"/>
  <c r="AX101" i="73"/>
  <c r="AW101" i="73"/>
  <c r="AT101" i="73"/>
  <c r="AS101" i="73"/>
  <c r="AR101" i="73"/>
  <c r="AQ101" i="73"/>
  <c r="AM101" i="73"/>
  <c r="AL101" i="73"/>
  <c r="AI101" i="73"/>
  <c r="AH101" i="73"/>
  <c r="AG101" i="73"/>
  <c r="AF101" i="73"/>
  <c r="Z101" i="73"/>
  <c r="Y101" i="73"/>
  <c r="V101" i="73"/>
  <c r="L101" i="73"/>
  <c r="BA100" i="73"/>
  <c r="AX100" i="73"/>
  <c r="AW100" i="73"/>
  <c r="AT100" i="73"/>
  <c r="AS100" i="73"/>
  <c r="AR100" i="73"/>
  <c r="AQ100" i="73"/>
  <c r="AM100" i="73"/>
  <c r="AL100" i="73"/>
  <c r="AI100" i="73"/>
  <c r="AH100" i="73"/>
  <c r="AG100" i="73"/>
  <c r="AF100" i="73"/>
  <c r="Z100" i="73"/>
  <c r="Y100" i="73"/>
  <c r="V100" i="73"/>
  <c r="L100" i="73"/>
  <c r="AZ99" i="73"/>
  <c r="AX99" i="73"/>
  <c r="AW99" i="73"/>
  <c r="AT99" i="73"/>
  <c r="AS99" i="73"/>
  <c r="AR99" i="73"/>
  <c r="AQ99" i="73"/>
  <c r="AM99" i="73"/>
  <c r="AL99" i="73"/>
  <c r="AI99" i="73"/>
  <c r="AH99" i="73"/>
  <c r="AG99" i="73"/>
  <c r="AF99" i="73"/>
  <c r="Z99" i="73"/>
  <c r="Y99" i="73"/>
  <c r="V99" i="73"/>
  <c r="L99" i="73"/>
  <c r="BC98" i="73"/>
  <c r="AU98" i="73"/>
  <c r="AT98" i="73"/>
  <c r="AR98" i="73"/>
  <c r="AQ98" i="73"/>
  <c r="AM98" i="73"/>
  <c r="AL98" i="73"/>
  <c r="AI98" i="73"/>
  <c r="AH98" i="73"/>
  <c r="AG98" i="73"/>
  <c r="AF98" i="73"/>
  <c r="Z98" i="73"/>
  <c r="Y98" i="73"/>
  <c r="V98" i="73"/>
  <c r="L98" i="73"/>
  <c r="AY97" i="73"/>
  <c r="AX97" i="73"/>
  <c r="AW97" i="73"/>
  <c r="AT97" i="73"/>
  <c r="AS97" i="73"/>
  <c r="AR97" i="73"/>
  <c r="AQ97" i="73"/>
  <c r="AM97" i="73"/>
  <c r="AL97" i="73"/>
  <c r="AI97" i="73"/>
  <c r="AH97" i="73"/>
  <c r="AG97" i="73"/>
  <c r="AF97" i="73"/>
  <c r="Z97" i="73"/>
  <c r="Y97" i="73"/>
  <c r="V97" i="73"/>
  <c r="L97" i="73"/>
  <c r="BA96" i="73"/>
  <c r="AX96" i="73"/>
  <c r="AW96" i="73"/>
  <c r="AT96" i="73"/>
  <c r="AS96" i="73"/>
  <c r="AR96" i="73"/>
  <c r="AQ96" i="73"/>
  <c r="AM96" i="73"/>
  <c r="AL96" i="73"/>
  <c r="AI96" i="73"/>
  <c r="AH96" i="73"/>
  <c r="AG96" i="73"/>
  <c r="AF96" i="73"/>
  <c r="Z96" i="73"/>
  <c r="Y96" i="73"/>
  <c r="V96" i="73"/>
  <c r="L96" i="73"/>
  <c r="AZ95" i="73"/>
  <c r="AX95" i="73"/>
  <c r="AW95" i="73"/>
  <c r="AT95" i="73"/>
  <c r="AS95" i="73"/>
  <c r="AR95" i="73"/>
  <c r="AQ95" i="73"/>
  <c r="AM95" i="73"/>
  <c r="AL95" i="73"/>
  <c r="AI95" i="73"/>
  <c r="AH95" i="73"/>
  <c r="AG95" i="73"/>
  <c r="AF95" i="73"/>
  <c r="Z95" i="73"/>
  <c r="Y95" i="73"/>
  <c r="V95" i="73"/>
  <c r="L95" i="73"/>
  <c r="BC94" i="73"/>
  <c r="AU94" i="73"/>
  <c r="AT94" i="73"/>
  <c r="AR94" i="73"/>
  <c r="AQ94" i="73"/>
  <c r="AM94" i="73"/>
  <c r="AL94" i="73"/>
  <c r="AI94" i="73"/>
  <c r="AH94" i="73"/>
  <c r="AG94" i="73"/>
  <c r="AF94" i="73"/>
  <c r="Z94" i="73"/>
  <c r="Y94" i="73"/>
  <c r="V94" i="73"/>
  <c r="L94" i="73"/>
  <c r="BC93" i="73"/>
  <c r="AU93" i="73"/>
  <c r="AT93" i="73"/>
  <c r="AR93" i="73"/>
  <c r="AQ93" i="73"/>
  <c r="AM93" i="73"/>
  <c r="AL93" i="73"/>
  <c r="AI93" i="73"/>
  <c r="AH93" i="73"/>
  <c r="AG93" i="73"/>
  <c r="AF93" i="73"/>
  <c r="Z93" i="73"/>
  <c r="Y93" i="73"/>
  <c r="V93" i="73"/>
  <c r="L93" i="73"/>
  <c r="AY92" i="73"/>
  <c r="AX92" i="73"/>
  <c r="AW92" i="73"/>
  <c r="AT92" i="73"/>
  <c r="AS92" i="73"/>
  <c r="AR92" i="73"/>
  <c r="AQ92" i="73"/>
  <c r="AM92" i="73"/>
  <c r="AL92" i="73"/>
  <c r="AI92" i="73"/>
  <c r="AH92" i="73"/>
  <c r="AH106" i="73"/>
  <c r="AG92" i="73"/>
  <c r="AF92" i="73"/>
  <c r="Z92" i="73"/>
  <c r="Y92" i="73"/>
  <c r="V92" i="73"/>
  <c r="L92" i="73"/>
  <c r="AX91" i="73"/>
  <c r="AW91" i="73"/>
  <c r="AT91" i="73"/>
  <c r="AS91" i="73"/>
  <c r="AR91" i="73"/>
  <c r="AQ91" i="73"/>
  <c r="AN91" i="73"/>
  <c r="AM91" i="73"/>
  <c r="AL91" i="73"/>
  <c r="AI91" i="73"/>
  <c r="AH91" i="73"/>
  <c r="AG91" i="73"/>
  <c r="AF91" i="73"/>
  <c r="Z91" i="73"/>
  <c r="Y91" i="73"/>
  <c r="V91" i="73"/>
  <c r="L91" i="73"/>
  <c r="BC90" i="73"/>
  <c r="AU90" i="73"/>
  <c r="AT90" i="73"/>
  <c r="AR90" i="73"/>
  <c r="AQ90" i="73"/>
  <c r="AN90" i="73"/>
  <c r="AM90" i="73"/>
  <c r="AL90" i="73"/>
  <c r="AI90" i="73"/>
  <c r="AH90" i="73"/>
  <c r="AG90" i="73"/>
  <c r="AF90" i="73"/>
  <c r="Z90" i="73"/>
  <c r="Y90" i="73"/>
  <c r="V90" i="73"/>
  <c r="V106" i="73"/>
  <c r="L90" i="73"/>
  <c r="BB89" i="73"/>
  <c r="AW89" i="73"/>
  <c r="AT89" i="73"/>
  <c r="AS89" i="73"/>
  <c r="AR89" i="73"/>
  <c r="AQ89" i="73"/>
  <c r="AP89" i="73"/>
  <c r="AJ89" i="73"/>
  <c r="AI89" i="73"/>
  <c r="AG89" i="73"/>
  <c r="AF89" i="73"/>
  <c r="Z89" i="73"/>
  <c r="Y89" i="73"/>
  <c r="U89" i="73"/>
  <c r="L89" i="73"/>
  <c r="BC88" i="73"/>
  <c r="AU88" i="73"/>
  <c r="AT88" i="73"/>
  <c r="AR88" i="73"/>
  <c r="AQ88" i="73"/>
  <c r="AP88" i="73"/>
  <c r="AJ88" i="73"/>
  <c r="AI88" i="73"/>
  <c r="AG88" i="73"/>
  <c r="AF88" i="73"/>
  <c r="Z88" i="73"/>
  <c r="Y88" i="73"/>
  <c r="W88" i="73"/>
  <c r="L88" i="73"/>
  <c r="BC87" i="73"/>
  <c r="AU87" i="73"/>
  <c r="AT87" i="73"/>
  <c r="AR87" i="73"/>
  <c r="AQ87" i="73"/>
  <c r="AP87" i="73"/>
  <c r="AJ87" i="73"/>
  <c r="AI87" i="73"/>
  <c r="AG87" i="73"/>
  <c r="AF87" i="73"/>
  <c r="Z87" i="73"/>
  <c r="Y87" i="73"/>
  <c r="W87" i="73"/>
  <c r="M87" i="73"/>
  <c r="L87" i="73"/>
  <c r="BB86" i="73"/>
  <c r="AW86" i="73"/>
  <c r="AT86" i="73"/>
  <c r="AS86" i="73"/>
  <c r="AR86" i="73"/>
  <c r="AQ86" i="73"/>
  <c r="AO86" i="73"/>
  <c r="AL86" i="73"/>
  <c r="AI86" i="73"/>
  <c r="AH86" i="73"/>
  <c r="AG86" i="73"/>
  <c r="AF86" i="73"/>
  <c r="Z86" i="73"/>
  <c r="Y86" i="73"/>
  <c r="W86" i="73"/>
  <c r="U86" i="73"/>
  <c r="T86" i="73"/>
  <c r="M86" i="73"/>
  <c r="L86" i="73"/>
  <c r="BB85" i="73"/>
  <c r="AW85" i="73"/>
  <c r="AT85" i="73"/>
  <c r="AS85" i="73"/>
  <c r="AQ85" i="73"/>
  <c r="AO85" i="73"/>
  <c r="AL85" i="73"/>
  <c r="AI85" i="73"/>
  <c r="AH85" i="73"/>
  <c r="AF85" i="73"/>
  <c r="Z85" i="73"/>
  <c r="Y85" i="73"/>
  <c r="X85" i="73"/>
  <c r="R85" i="73"/>
  <c r="N85" i="73"/>
  <c r="M85" i="73"/>
  <c r="L85" i="73"/>
  <c r="BB84" i="73"/>
  <c r="AW84" i="73"/>
  <c r="AT84" i="73"/>
  <c r="AS84" i="73"/>
  <c r="AR84" i="73"/>
  <c r="AQ84" i="73"/>
  <c r="AO84" i="73"/>
  <c r="AL84" i="73"/>
  <c r="AI84" i="73"/>
  <c r="AH84" i="73"/>
  <c r="AG84" i="73"/>
  <c r="AF84" i="73"/>
  <c r="Z84" i="73"/>
  <c r="Y84" i="73"/>
  <c r="X84" i="73"/>
  <c r="X107" i="73"/>
  <c r="R84" i="73"/>
  <c r="N84" i="73"/>
  <c r="M84" i="73"/>
  <c r="L84" i="73"/>
  <c r="BC83" i="73"/>
  <c r="AU83" i="73"/>
  <c r="AT83" i="73"/>
  <c r="AR83" i="73"/>
  <c r="AQ83" i="73"/>
  <c r="AP83" i="73"/>
  <c r="AJ83" i="73"/>
  <c r="AI83" i="73"/>
  <c r="AG83" i="73"/>
  <c r="AF83" i="73"/>
  <c r="Z83" i="73"/>
  <c r="Y83" i="73"/>
  <c r="N83" i="73"/>
  <c r="L83" i="73"/>
  <c r="BC82" i="73"/>
  <c r="AU82" i="73"/>
  <c r="AT82" i="73"/>
  <c r="AR82" i="73"/>
  <c r="AQ82" i="73"/>
  <c r="AP82" i="73"/>
  <c r="AJ82" i="73"/>
  <c r="AI82" i="73"/>
  <c r="AG82" i="73"/>
  <c r="AF82" i="73"/>
  <c r="Z82" i="73"/>
  <c r="Y82" i="73"/>
  <c r="W82" i="73"/>
  <c r="W107" i="73"/>
  <c r="L82" i="73"/>
  <c r="BC81" i="73"/>
  <c r="AU81" i="73"/>
  <c r="AT81" i="73"/>
  <c r="AR81" i="73"/>
  <c r="AQ81" i="73"/>
  <c r="AP81" i="73"/>
  <c r="AJ81" i="73"/>
  <c r="AI81" i="73"/>
  <c r="AG81" i="73"/>
  <c r="AF81" i="73"/>
  <c r="Z81" i="73"/>
  <c r="Y81" i="73"/>
  <c r="W81" i="73"/>
  <c r="L81" i="73"/>
  <c r="BC80" i="73"/>
  <c r="AU80" i="73"/>
  <c r="AT80" i="73"/>
  <c r="AR80" i="73"/>
  <c r="AQ80" i="73"/>
  <c r="AP80" i="73"/>
  <c r="AJ80" i="73"/>
  <c r="AI80" i="73"/>
  <c r="AG80" i="73"/>
  <c r="AF80" i="73"/>
  <c r="Z80" i="73"/>
  <c r="Y80" i="73"/>
  <c r="P80" i="73"/>
  <c r="L80" i="73"/>
  <c r="BC79" i="73"/>
  <c r="AU79" i="73"/>
  <c r="AT79" i="73"/>
  <c r="AR79" i="73"/>
  <c r="AQ79" i="73"/>
  <c r="AP79" i="73"/>
  <c r="AJ79" i="73"/>
  <c r="AI79" i="73"/>
  <c r="AG79" i="73"/>
  <c r="AF79" i="73"/>
  <c r="Z79" i="73"/>
  <c r="Y79" i="73"/>
  <c r="W79" i="73"/>
  <c r="M79" i="73"/>
  <c r="L79" i="73"/>
  <c r="BC78" i="73"/>
  <c r="AU78" i="73"/>
  <c r="AT78" i="73"/>
  <c r="AR78" i="73"/>
  <c r="AQ78" i="73"/>
  <c r="AP78" i="73"/>
  <c r="AJ78" i="73"/>
  <c r="AI78" i="73"/>
  <c r="AG78" i="73"/>
  <c r="AF78" i="73"/>
  <c r="AE78" i="73"/>
  <c r="Z78" i="73"/>
  <c r="Y78" i="73"/>
  <c r="W78" i="73"/>
  <c r="W106" i="73"/>
  <c r="O78" i="73"/>
  <c r="M78" i="73"/>
  <c r="L78" i="73"/>
  <c r="AU77" i="73"/>
  <c r="AQ77" i="73"/>
  <c r="AP77" i="73"/>
  <c r="AJ77" i="73"/>
  <c r="AI77" i="73"/>
  <c r="AG77" i="73"/>
  <c r="AF77" i="73"/>
  <c r="Z77" i="73"/>
  <c r="Y77" i="73"/>
  <c r="P77" i="73"/>
  <c r="N77" i="73"/>
  <c r="M77" i="73"/>
  <c r="L77" i="73"/>
  <c r="AU76" i="73"/>
  <c r="AQ76" i="73"/>
  <c r="AP76" i="73"/>
  <c r="AJ76" i="73"/>
  <c r="AI76" i="73"/>
  <c r="AG76" i="73"/>
  <c r="AF76" i="73"/>
  <c r="Z76" i="73"/>
  <c r="Y76" i="73"/>
  <c r="P76" i="73"/>
  <c r="L76" i="73"/>
  <c r="BC75" i="73"/>
  <c r="AU75" i="73"/>
  <c r="AT75" i="73"/>
  <c r="AR75" i="73"/>
  <c r="AQ75" i="73"/>
  <c r="AP75" i="73"/>
  <c r="AJ75" i="73"/>
  <c r="AI75" i="73"/>
  <c r="AG75" i="73"/>
  <c r="AF75" i="73"/>
  <c r="Z75" i="73"/>
  <c r="Y75" i="73"/>
  <c r="P75" i="73"/>
  <c r="L75" i="73"/>
  <c r="AV74" i="73"/>
  <c r="AU74" i="73"/>
  <c r="AQ74" i="73"/>
  <c r="AK74" i="73"/>
  <c r="AJ74" i="73"/>
  <c r="AF74" i="73"/>
  <c r="Y74" i="73"/>
  <c r="S74" i="73"/>
  <c r="L74" i="73"/>
  <c r="BC73" i="73"/>
  <c r="AU73" i="73"/>
  <c r="AT73" i="73"/>
  <c r="AR73" i="73"/>
  <c r="AR106" i="73"/>
  <c r="AQ73" i="73"/>
  <c r="AP73" i="73"/>
  <c r="AJ73" i="73"/>
  <c r="AI73" i="73"/>
  <c r="AG73" i="73"/>
  <c r="AG106" i="73"/>
  <c r="AF73" i="73"/>
  <c r="Z73" i="73"/>
  <c r="Y73" i="73"/>
  <c r="P73" i="73"/>
  <c r="M73" i="73"/>
  <c r="L73" i="73"/>
  <c r="AV72" i="73"/>
  <c r="AU72" i="73"/>
  <c r="AQ72" i="73"/>
  <c r="AK72" i="73"/>
  <c r="AJ72" i="73"/>
  <c r="AF72" i="73"/>
  <c r="Y72" i="73"/>
  <c r="S72" i="73"/>
  <c r="M72" i="73"/>
  <c r="L72" i="73"/>
  <c r="AU71" i="73"/>
  <c r="AQ71" i="73"/>
  <c r="AJ71" i="73"/>
  <c r="AF71" i="73"/>
  <c r="AF106" i="73"/>
  <c r="Y71" i="73"/>
  <c r="N71" i="73"/>
  <c r="M71" i="73"/>
  <c r="M106" i="73"/>
  <c r="L71" i="73"/>
  <c r="BB70" i="73"/>
  <c r="AW70" i="73"/>
  <c r="AT70" i="73"/>
  <c r="AP70" i="73"/>
  <c r="AJ70" i="73"/>
  <c r="AI70" i="73"/>
  <c r="Z70" i="73"/>
  <c r="Y70" i="73"/>
  <c r="U70" i="73"/>
  <c r="BC69" i="73"/>
  <c r="AU69" i="73"/>
  <c r="AT69" i="73"/>
  <c r="AP69" i="73"/>
  <c r="AL69" i="73"/>
  <c r="AJ69" i="73"/>
  <c r="AI69" i="73"/>
  <c r="AE69" i="73"/>
  <c r="Z69" i="73"/>
  <c r="Y69" i="73"/>
  <c r="Q69" i="73"/>
  <c r="AZ66" i="73"/>
  <c r="AX66" i="73"/>
  <c r="AW66" i="73"/>
  <c r="AT66" i="73"/>
  <c r="AM66" i="73"/>
  <c r="AL66" i="73"/>
  <c r="AI66" i="73"/>
  <c r="Z66" i="73"/>
  <c r="Y66" i="73"/>
  <c r="Q66" i="73"/>
  <c r="AZ65" i="73"/>
  <c r="AZ106" i="73"/>
  <c r="AX65" i="73"/>
  <c r="AW65" i="73"/>
  <c r="AT65" i="73"/>
  <c r="AM65" i="73"/>
  <c r="AL65" i="73"/>
  <c r="AI65" i="73"/>
  <c r="AB65" i="73"/>
  <c r="Z65" i="73"/>
  <c r="Y65" i="73"/>
  <c r="Q65" i="73"/>
  <c r="AX68" i="73"/>
  <c r="AW68" i="73"/>
  <c r="AT68" i="73"/>
  <c r="AM68" i="73"/>
  <c r="AL68" i="73"/>
  <c r="AI68" i="73"/>
  <c r="AB68" i="73"/>
  <c r="Z68" i="73"/>
  <c r="Y68" i="73"/>
  <c r="Q68" i="73"/>
  <c r="AZ67" i="73"/>
  <c r="AX67" i="73"/>
  <c r="AW67" i="73"/>
  <c r="AT67" i="73"/>
  <c r="AM67" i="73"/>
  <c r="AL67" i="73"/>
  <c r="AI67" i="73"/>
  <c r="AB67" i="73"/>
  <c r="Z67" i="73"/>
  <c r="Y67" i="73"/>
  <c r="Q67" i="73"/>
  <c r="BA61" i="73"/>
  <c r="AX61" i="73"/>
  <c r="AW61" i="73"/>
  <c r="AT61" i="73"/>
  <c r="AM61" i="73"/>
  <c r="AL61" i="73"/>
  <c r="AI61" i="73"/>
  <c r="AB61" i="73"/>
  <c r="Q61" i="73"/>
  <c r="AW56" i="73"/>
  <c r="AT56" i="73"/>
  <c r="AM56" i="73"/>
  <c r="AL56" i="73"/>
  <c r="AI56" i="73"/>
  <c r="AB56" i="73"/>
  <c r="Z56" i="73"/>
  <c r="Y56" i="73"/>
  <c r="Q56" i="73"/>
  <c r="BB55" i="73"/>
  <c r="AW55" i="73"/>
  <c r="AT55" i="73"/>
  <c r="AO55" i="73"/>
  <c r="AL55" i="73"/>
  <c r="AI55" i="73"/>
  <c r="Z55" i="73"/>
  <c r="Y55" i="73"/>
  <c r="BB53" i="73"/>
  <c r="AW53" i="73"/>
  <c r="AT53" i="73"/>
  <c r="AO53" i="73"/>
  <c r="AL53" i="73"/>
  <c r="AI53" i="73"/>
  <c r="Z53" i="73"/>
  <c r="Y53" i="73"/>
  <c r="U53" i="73"/>
  <c r="T53" i="73"/>
  <c r="T106" i="73"/>
  <c r="BB52" i="73"/>
  <c r="AW52" i="73"/>
  <c r="AT52" i="73"/>
  <c r="AO52" i="73"/>
  <c r="AO106" i="73"/>
  <c r="AL52" i="73"/>
  <c r="AI52" i="73"/>
  <c r="Z52" i="73"/>
  <c r="Y52" i="73"/>
  <c r="U52" i="73"/>
  <c r="T52" i="73"/>
  <c r="BB38" i="73"/>
  <c r="BB106" i="73"/>
  <c r="AW38" i="73"/>
  <c r="AT38" i="73"/>
  <c r="AM38" i="73"/>
  <c r="AL38" i="73"/>
  <c r="AL106" i="73"/>
  <c r="AI38" i="73"/>
  <c r="AB38" i="73"/>
  <c r="Z38" i="73"/>
  <c r="Y38" i="73"/>
  <c r="Q38" i="73"/>
  <c r="BA48" i="73"/>
  <c r="BA106" i="73"/>
  <c r="AX48" i="73"/>
  <c r="AW48" i="73"/>
  <c r="AT48" i="73"/>
  <c r="AM48" i="73"/>
  <c r="AL48" i="73"/>
  <c r="AI48" i="73"/>
  <c r="AB48" i="73"/>
  <c r="Z48" i="73"/>
  <c r="Y48" i="73"/>
  <c r="Q48" i="73"/>
  <c r="AZ51" i="73"/>
  <c r="AX51" i="73"/>
  <c r="AW51" i="73"/>
  <c r="AT51" i="73"/>
  <c r="AM51" i="73"/>
  <c r="AL51" i="73"/>
  <c r="AI51" i="73"/>
  <c r="AB51" i="73"/>
  <c r="Z51" i="73"/>
  <c r="Y51" i="73"/>
  <c r="Q51" i="73"/>
  <c r="AY47" i="73"/>
  <c r="AX47" i="73"/>
  <c r="AW47" i="73"/>
  <c r="AT47" i="73"/>
  <c r="AM47" i="73"/>
  <c r="AL47" i="73"/>
  <c r="AI47" i="73"/>
  <c r="AB47" i="73"/>
  <c r="Z47" i="73"/>
  <c r="Y47" i="73"/>
  <c r="Q47" i="73"/>
  <c r="AC106" i="73"/>
  <c r="AX41" i="73"/>
  <c r="AW41" i="73"/>
  <c r="AT41" i="73"/>
  <c r="AN41" i="73"/>
  <c r="AM41" i="73"/>
  <c r="AL41" i="73"/>
  <c r="AI41" i="73"/>
  <c r="AA41" i="73"/>
  <c r="Z41" i="73"/>
  <c r="Y41" i="73"/>
  <c r="Q41" i="73"/>
  <c r="Q106" i="73"/>
  <c r="AX44" i="73"/>
  <c r="AW44" i="73"/>
  <c r="AT44" i="73"/>
  <c r="AM44" i="73"/>
  <c r="AL44" i="73"/>
  <c r="AI44" i="73"/>
  <c r="AA44" i="73"/>
  <c r="Z44" i="73"/>
  <c r="Y44" i="73"/>
  <c r="Q44" i="73"/>
  <c r="AZ42" i="73"/>
  <c r="AX42" i="73"/>
  <c r="AX106" i="73"/>
  <c r="AW42" i="73"/>
  <c r="AT42" i="73"/>
  <c r="AM42" i="73"/>
  <c r="AL42" i="73"/>
  <c r="AI42" i="73"/>
  <c r="AB42" i="73"/>
  <c r="Z42" i="73"/>
  <c r="Y42" i="73"/>
  <c r="Q42" i="73"/>
  <c r="AY46" i="73"/>
  <c r="AX46" i="73"/>
  <c r="AW46" i="73"/>
  <c r="AT46" i="73"/>
  <c r="AM46" i="73"/>
  <c r="AL46" i="73"/>
  <c r="AI46" i="73"/>
  <c r="AB46" i="73"/>
  <c r="Z46" i="73"/>
  <c r="Y46" i="73"/>
  <c r="Q46" i="73"/>
  <c r="AY43" i="73"/>
  <c r="AX43" i="73"/>
  <c r="AW43" i="73"/>
  <c r="AT43" i="73"/>
  <c r="AM43" i="73"/>
  <c r="AL43" i="73"/>
  <c r="AI43" i="73"/>
  <c r="AB43" i="73"/>
  <c r="Z43" i="73"/>
  <c r="Y43" i="73"/>
  <c r="Q43" i="73"/>
  <c r="AY40" i="73"/>
  <c r="AX40" i="73"/>
  <c r="AW40" i="73"/>
  <c r="AT40" i="73"/>
  <c r="AM40" i="73"/>
  <c r="AL40" i="73"/>
  <c r="AI40" i="73"/>
  <c r="AB40" i="73"/>
  <c r="Z40" i="73"/>
  <c r="Y40" i="73"/>
  <c r="Q40" i="73"/>
  <c r="AY50" i="73"/>
  <c r="AX50" i="73"/>
  <c r="AW50" i="73"/>
  <c r="AT50" i="73"/>
  <c r="AP50" i="73"/>
  <c r="AJ50" i="73"/>
  <c r="AI50" i="73"/>
  <c r="AB50" i="73"/>
  <c r="Z50" i="73"/>
  <c r="Y50" i="73"/>
  <c r="Q50" i="73"/>
  <c r="AY45" i="73"/>
  <c r="AX45" i="73"/>
  <c r="AW45" i="73"/>
  <c r="AT45" i="73"/>
  <c r="AM45" i="73"/>
  <c r="AL45" i="73"/>
  <c r="AI45" i="73"/>
  <c r="AB45" i="73"/>
  <c r="Z45" i="73"/>
  <c r="Y45" i="73"/>
  <c r="Q45" i="73"/>
  <c r="AD106" i="73"/>
  <c r="BC36" i="73"/>
  <c r="AU36" i="73"/>
  <c r="AT36" i="73"/>
  <c r="AP36" i="73"/>
  <c r="AJ36" i="73"/>
  <c r="AI36" i="73"/>
  <c r="Z36" i="73"/>
  <c r="Y36" i="73"/>
  <c r="P36" i="73"/>
  <c r="BC35" i="73"/>
  <c r="AU35" i="73"/>
  <c r="AT35" i="73"/>
  <c r="AP35" i="73"/>
  <c r="AJ35" i="73"/>
  <c r="AI35" i="73"/>
  <c r="AI106" i="73"/>
  <c r="Z35" i="73"/>
  <c r="Y35" i="73"/>
  <c r="P35" i="73"/>
  <c r="BC34" i="73"/>
  <c r="AU34" i="73"/>
  <c r="AT34" i="73"/>
  <c r="AP34" i="73"/>
  <c r="AJ34" i="73"/>
  <c r="AI34" i="73"/>
  <c r="Z34" i="73"/>
  <c r="Y34" i="73"/>
  <c r="P34" i="73"/>
  <c r="P107" i="73"/>
  <c r="BC33" i="73"/>
  <c r="AU33" i="73"/>
  <c r="AT33" i="73"/>
  <c r="AP33" i="73"/>
  <c r="AP106" i="73"/>
  <c r="AJ33" i="73"/>
  <c r="AI33" i="73"/>
  <c r="Z33" i="73"/>
  <c r="Y33" i="73"/>
  <c r="P33" i="73"/>
  <c r="AU32" i="73"/>
  <c r="AJ32" i="73"/>
  <c r="Z32" i="73"/>
  <c r="Z106" i="73"/>
  <c r="Y32" i="73"/>
  <c r="P32" i="73"/>
  <c r="AU31" i="73"/>
  <c r="AJ31" i="73"/>
  <c r="Z31" i="73"/>
  <c r="Y31" i="73"/>
  <c r="P31" i="73"/>
  <c r="AU30" i="73"/>
  <c r="AJ30" i="73"/>
  <c r="Y30" i="73"/>
  <c r="N30" i="73"/>
  <c r="AV29" i="73"/>
  <c r="AU29" i="73"/>
  <c r="AK29" i="73"/>
  <c r="AJ29" i="73"/>
  <c r="Y29" i="73"/>
  <c r="S29" i="73"/>
  <c r="AV28" i="73"/>
  <c r="AU28" i="73"/>
  <c r="AK28" i="73"/>
  <c r="AJ28" i="73"/>
  <c r="Y28" i="73"/>
  <c r="S28" i="73"/>
  <c r="AV27" i="73"/>
  <c r="AU27" i="73"/>
  <c r="AK27" i="73"/>
  <c r="AJ27" i="73"/>
  <c r="Y27" i="73"/>
  <c r="S27" i="73"/>
  <c r="AV26" i="73"/>
  <c r="AU26" i="73"/>
  <c r="AK26" i="73"/>
  <c r="AJ26" i="73"/>
  <c r="Y26" i="73"/>
  <c r="S26" i="73"/>
  <c r="AV25" i="73"/>
  <c r="AU25" i="73"/>
  <c r="AK25" i="73"/>
  <c r="AJ25" i="73"/>
  <c r="Y25" i="73"/>
  <c r="S25" i="73"/>
  <c r="AV24" i="73"/>
  <c r="AU24" i="73"/>
  <c r="AK24" i="73"/>
  <c r="AJ24" i="73"/>
  <c r="Y24" i="73"/>
  <c r="S24" i="73"/>
  <c r="AV23" i="73"/>
  <c r="AU23" i="73"/>
  <c r="AK23" i="73"/>
  <c r="AJ23" i="73"/>
  <c r="Y23" i="73"/>
  <c r="S23" i="73"/>
  <c r="AV22" i="73"/>
  <c r="AU22" i="73"/>
  <c r="AK22" i="73"/>
  <c r="AK106" i="73"/>
  <c r="AJ22" i="73"/>
  <c r="Y22" i="73"/>
  <c r="S22" i="73"/>
  <c r="AU21" i="73"/>
  <c r="AJ21" i="73"/>
  <c r="Y21" i="73"/>
  <c r="N21" i="73"/>
  <c r="AU20" i="73"/>
  <c r="AJ20" i="73"/>
  <c r="Y20" i="73"/>
  <c r="N20" i="73"/>
  <c r="AU19" i="73"/>
  <c r="AJ19" i="73"/>
  <c r="Y19" i="73"/>
  <c r="N19" i="73"/>
  <c r="AU18" i="73"/>
  <c r="AJ18" i="73"/>
  <c r="Y18" i="73"/>
  <c r="N18" i="73"/>
  <c r="AU17" i="73"/>
  <c r="AJ17" i="73"/>
  <c r="Y17" i="73"/>
  <c r="N17" i="73"/>
  <c r="AU16" i="73"/>
  <c r="AJ16" i="73"/>
  <c r="Y16" i="73"/>
  <c r="N16" i="73"/>
  <c r="AV15" i="73"/>
  <c r="AV106" i="73"/>
  <c r="AU15" i="73"/>
  <c r="AK15" i="73"/>
  <c r="AJ15" i="73"/>
  <c r="Y15" i="73"/>
  <c r="S15" i="73"/>
  <c r="S106" i="73"/>
  <c r="AU14" i="73"/>
  <c r="AJ14" i="73"/>
  <c r="Z14" i="73"/>
  <c r="Y14" i="73"/>
  <c r="P14" i="73"/>
  <c r="N14" i="73"/>
  <c r="AU13" i="73"/>
  <c r="AJ13" i="73"/>
  <c r="Z13" i="73"/>
  <c r="Y13" i="73"/>
  <c r="Y106" i="73"/>
  <c r="P13" i="73"/>
  <c r="P106" i="73"/>
  <c r="N13" i="73"/>
  <c r="BC12" i="73"/>
  <c r="BC106" i="73"/>
  <c r="AU12" i="73"/>
  <c r="AT12" i="73"/>
  <c r="AT106" i="73"/>
  <c r="AJ12" i="73"/>
  <c r="Y12" i="73"/>
  <c r="O12" i="73"/>
  <c r="AU11" i="73"/>
  <c r="AJ11" i="73"/>
  <c r="Y11" i="73"/>
  <c r="R11" i="73"/>
  <c r="AU10" i="73"/>
  <c r="AU106" i="73"/>
  <c r="AJ10" i="73"/>
  <c r="Y10" i="73"/>
  <c r="R10" i="73"/>
  <c r="R106" i="73"/>
  <c r="R107" i="73"/>
  <c r="AZ104" i="70"/>
  <c r="AX104" i="70"/>
  <c r="AW104" i="70"/>
  <c r="AT104" i="70"/>
  <c r="AS104" i="70"/>
  <c r="AR104" i="70"/>
  <c r="AQ104" i="70"/>
  <c r="AM104" i="70"/>
  <c r="AL104" i="70"/>
  <c r="AI104" i="70"/>
  <c r="AH104" i="70"/>
  <c r="AG104" i="70"/>
  <c r="AF104" i="70"/>
  <c r="Z104" i="70"/>
  <c r="Y104" i="70"/>
  <c r="V104" i="70"/>
  <c r="L104" i="70"/>
  <c r="AY102" i="70"/>
  <c r="AX102" i="70"/>
  <c r="AW102" i="70"/>
  <c r="AT102" i="70"/>
  <c r="AS102" i="70"/>
  <c r="AR102" i="70"/>
  <c r="AQ102" i="70"/>
  <c r="AM102" i="70"/>
  <c r="AL102" i="70"/>
  <c r="AI102" i="70"/>
  <c r="AH102" i="70"/>
  <c r="AG102" i="70"/>
  <c r="AF102" i="70"/>
  <c r="Z102" i="70"/>
  <c r="Y102" i="70"/>
  <c r="V102" i="70"/>
  <c r="L102" i="70"/>
  <c r="AX101" i="70"/>
  <c r="AW101" i="70"/>
  <c r="AT101" i="70"/>
  <c r="AS101" i="70"/>
  <c r="AR101" i="70"/>
  <c r="AQ101" i="70"/>
  <c r="AM101" i="70"/>
  <c r="AL101" i="70"/>
  <c r="AI101" i="70"/>
  <c r="AH101" i="70"/>
  <c r="AG101" i="70"/>
  <c r="AF101" i="70"/>
  <c r="Z101" i="70"/>
  <c r="Y101" i="70"/>
  <c r="V101" i="70"/>
  <c r="L101" i="70"/>
  <c r="AY100" i="70"/>
  <c r="AX100" i="70"/>
  <c r="AW100" i="70"/>
  <c r="AT100" i="70"/>
  <c r="AS100" i="70"/>
  <c r="AR100" i="70"/>
  <c r="AQ100" i="70"/>
  <c r="AM100" i="70"/>
  <c r="AL100" i="70"/>
  <c r="AI100" i="70"/>
  <c r="AH100" i="70"/>
  <c r="AG100" i="70"/>
  <c r="AF100" i="70"/>
  <c r="Z100" i="70"/>
  <c r="Y100" i="70"/>
  <c r="V100" i="70"/>
  <c r="L100" i="70"/>
  <c r="AZ98" i="70"/>
  <c r="AX98" i="70"/>
  <c r="AW98" i="70"/>
  <c r="AT98" i="70"/>
  <c r="AS98" i="70"/>
  <c r="AR98" i="70"/>
  <c r="AQ98" i="70"/>
  <c r="AM98" i="70"/>
  <c r="AL98" i="70"/>
  <c r="AI98" i="70"/>
  <c r="AH98" i="70"/>
  <c r="AG98" i="70"/>
  <c r="AF98" i="70"/>
  <c r="Z98" i="70"/>
  <c r="Y98" i="70"/>
  <c r="V98" i="70"/>
  <c r="L98" i="70"/>
  <c r="BC97" i="70"/>
  <c r="AU97" i="70"/>
  <c r="AT97" i="70"/>
  <c r="AR97" i="70"/>
  <c r="AQ97" i="70"/>
  <c r="AM97" i="70"/>
  <c r="AL97" i="70"/>
  <c r="AI97" i="70"/>
  <c r="AH97" i="70"/>
  <c r="AG97" i="70"/>
  <c r="AF97" i="70"/>
  <c r="Z97" i="70"/>
  <c r="Y97" i="70"/>
  <c r="V97" i="70"/>
  <c r="L97" i="70"/>
  <c r="AY96" i="70"/>
  <c r="AX96" i="70"/>
  <c r="AW96" i="70"/>
  <c r="AT96" i="70"/>
  <c r="AS96" i="70"/>
  <c r="AR96" i="70"/>
  <c r="AQ96" i="70"/>
  <c r="AM96" i="70"/>
  <c r="AL96" i="70"/>
  <c r="AI96" i="70"/>
  <c r="AH96" i="70"/>
  <c r="AG96" i="70"/>
  <c r="AF96" i="70"/>
  <c r="Z96" i="70"/>
  <c r="Y96" i="70"/>
  <c r="V96" i="70"/>
  <c r="L96" i="70"/>
  <c r="BA95" i="70"/>
  <c r="AX95" i="70"/>
  <c r="AW95" i="70"/>
  <c r="AT95" i="70"/>
  <c r="AS95" i="70"/>
  <c r="AR95" i="70"/>
  <c r="AQ95" i="70"/>
  <c r="AM95" i="70"/>
  <c r="AL95" i="70"/>
  <c r="AI95" i="70"/>
  <c r="AH95" i="70"/>
  <c r="AG95" i="70"/>
  <c r="AF95" i="70"/>
  <c r="Z95" i="70"/>
  <c r="Y95" i="70"/>
  <c r="V95" i="70"/>
  <c r="L95" i="70"/>
  <c r="AZ94" i="70"/>
  <c r="AX94" i="70"/>
  <c r="AW94" i="70"/>
  <c r="AT94" i="70"/>
  <c r="AS94" i="70"/>
  <c r="AR94" i="70"/>
  <c r="AQ94" i="70"/>
  <c r="AM94" i="70"/>
  <c r="AL94" i="70"/>
  <c r="AI94" i="70"/>
  <c r="AH94" i="70"/>
  <c r="AG94" i="70"/>
  <c r="AF94" i="70"/>
  <c r="Z94" i="70"/>
  <c r="Y94" i="70"/>
  <c r="V94" i="70"/>
  <c r="L94" i="70"/>
  <c r="BC93" i="70"/>
  <c r="AU93" i="70"/>
  <c r="AT93" i="70"/>
  <c r="AR93" i="70"/>
  <c r="AQ93" i="70"/>
  <c r="AM93" i="70"/>
  <c r="AL93" i="70"/>
  <c r="AI93" i="70"/>
  <c r="AH93" i="70"/>
  <c r="AG93" i="70"/>
  <c r="AF93" i="70"/>
  <c r="Z93" i="70"/>
  <c r="Y93" i="70"/>
  <c r="V93" i="70"/>
  <c r="L93" i="70"/>
  <c r="BC92" i="70"/>
  <c r="AU92" i="70"/>
  <c r="AT92" i="70"/>
  <c r="AR92" i="70"/>
  <c r="AQ92" i="70"/>
  <c r="AM92" i="70"/>
  <c r="AL92" i="70"/>
  <c r="AI92" i="70"/>
  <c r="AH92" i="70"/>
  <c r="AG92" i="70"/>
  <c r="AF92" i="70"/>
  <c r="Z92" i="70"/>
  <c r="Y92" i="70"/>
  <c r="V92" i="70"/>
  <c r="V105" i="70"/>
  <c r="L92" i="70"/>
  <c r="AY91" i="70"/>
  <c r="AX91" i="70"/>
  <c r="AW91" i="70"/>
  <c r="AT91" i="70"/>
  <c r="AS91" i="70"/>
  <c r="AR91" i="70"/>
  <c r="AQ91" i="70"/>
  <c r="AM91" i="70"/>
  <c r="AL91" i="70"/>
  <c r="AI91" i="70"/>
  <c r="AH91" i="70"/>
  <c r="AG91" i="70"/>
  <c r="AF91" i="70"/>
  <c r="Z91" i="70"/>
  <c r="Y91" i="70"/>
  <c r="V91" i="70"/>
  <c r="L91" i="70"/>
  <c r="AX90" i="70"/>
  <c r="AW90" i="70"/>
  <c r="AT90" i="70"/>
  <c r="AS90" i="70"/>
  <c r="AR90" i="70"/>
  <c r="AQ90" i="70"/>
  <c r="AN90" i="70"/>
  <c r="AM90" i="70"/>
  <c r="AL90" i="70"/>
  <c r="AI90" i="70"/>
  <c r="AH90" i="70"/>
  <c r="AG90" i="70"/>
  <c r="AF90" i="70"/>
  <c r="Z90" i="70"/>
  <c r="Y90" i="70"/>
  <c r="V90" i="70"/>
  <c r="L90" i="70"/>
  <c r="BC89" i="70"/>
  <c r="AU89" i="70"/>
  <c r="AT89" i="70"/>
  <c r="AR89" i="70"/>
  <c r="AQ89" i="70"/>
  <c r="AN89" i="70"/>
  <c r="AM89" i="70"/>
  <c r="AL89" i="70"/>
  <c r="AI89" i="70"/>
  <c r="AH89" i="70"/>
  <c r="AG89" i="70"/>
  <c r="AF89" i="70"/>
  <c r="Z89" i="70"/>
  <c r="Y89" i="70"/>
  <c r="V89" i="70"/>
  <c r="L89" i="70"/>
  <c r="BB88" i="70"/>
  <c r="AW88" i="70"/>
  <c r="AT88" i="70"/>
  <c r="AS88" i="70"/>
  <c r="AR88" i="70"/>
  <c r="AQ88" i="70"/>
  <c r="AP88" i="70"/>
  <c r="AJ88" i="70"/>
  <c r="AI88" i="70"/>
  <c r="AG88" i="70"/>
  <c r="AF88" i="70"/>
  <c r="Z88" i="70"/>
  <c r="Y88" i="70"/>
  <c r="U88" i="70"/>
  <c r="L88" i="70"/>
  <c r="BC87" i="70"/>
  <c r="AU87" i="70"/>
  <c r="AT87" i="70"/>
  <c r="AR87" i="70"/>
  <c r="AQ87" i="70"/>
  <c r="AP87" i="70"/>
  <c r="AJ87" i="70"/>
  <c r="AI87" i="70"/>
  <c r="AG87" i="70"/>
  <c r="AF87" i="70"/>
  <c r="Z87" i="70"/>
  <c r="Y87" i="70"/>
  <c r="W87" i="70"/>
  <c r="L87" i="70"/>
  <c r="BC86" i="70"/>
  <c r="AU86" i="70"/>
  <c r="AT86" i="70"/>
  <c r="AR86" i="70"/>
  <c r="AQ86" i="70"/>
  <c r="AP86" i="70"/>
  <c r="AJ86" i="70"/>
  <c r="AI86" i="70"/>
  <c r="AG86" i="70"/>
  <c r="AF86" i="70"/>
  <c r="Z86" i="70"/>
  <c r="Y86" i="70"/>
  <c r="W86" i="70"/>
  <c r="M86" i="70"/>
  <c r="L86" i="70"/>
  <c r="BB85" i="70"/>
  <c r="AW85" i="70"/>
  <c r="AT85" i="70"/>
  <c r="AS85" i="70"/>
  <c r="AR85" i="70"/>
  <c r="AQ85" i="70"/>
  <c r="AO85" i="70"/>
  <c r="AL85" i="70"/>
  <c r="AI85" i="70"/>
  <c r="AH85" i="70"/>
  <c r="AG85" i="70"/>
  <c r="AF85" i="70"/>
  <c r="Z85" i="70"/>
  <c r="Y85" i="70"/>
  <c r="W85" i="70"/>
  <c r="U85" i="70"/>
  <c r="T85" i="70"/>
  <c r="M85" i="70"/>
  <c r="L85" i="70"/>
  <c r="BB84" i="70"/>
  <c r="AW84" i="70"/>
  <c r="AT84" i="70"/>
  <c r="AS84" i="70"/>
  <c r="AQ84" i="70"/>
  <c r="AO84" i="70"/>
  <c r="AL84" i="70"/>
  <c r="AI84" i="70"/>
  <c r="AH84" i="70"/>
  <c r="AF84" i="70"/>
  <c r="Z84" i="70"/>
  <c r="Y84" i="70"/>
  <c r="X84" i="70"/>
  <c r="R84" i="70"/>
  <c r="N84" i="70"/>
  <c r="M84" i="70"/>
  <c r="L84" i="70"/>
  <c r="BB83" i="70"/>
  <c r="AW83" i="70"/>
  <c r="AT83" i="70"/>
  <c r="AS83" i="70"/>
  <c r="AS105" i="70"/>
  <c r="AR83" i="70"/>
  <c r="AQ83" i="70"/>
  <c r="AO83" i="70"/>
  <c r="AL83" i="70"/>
  <c r="AI83" i="70"/>
  <c r="AH83" i="70"/>
  <c r="AH105" i="70"/>
  <c r="AG83" i="70"/>
  <c r="AF83" i="70"/>
  <c r="Z83" i="70"/>
  <c r="Y83" i="70"/>
  <c r="X83" i="70"/>
  <c r="X105" i="70"/>
  <c r="R83" i="70"/>
  <c r="R106" i="70"/>
  <c r="N83" i="70"/>
  <c r="M83" i="70"/>
  <c r="L83" i="70"/>
  <c r="BC82" i="70"/>
  <c r="AU82" i="70"/>
  <c r="AT82" i="70"/>
  <c r="AR82" i="70"/>
  <c r="AQ82" i="70"/>
  <c r="AP82" i="70"/>
  <c r="AJ82" i="70"/>
  <c r="AI82" i="70"/>
  <c r="AG82" i="70"/>
  <c r="AF82" i="70"/>
  <c r="Z82" i="70"/>
  <c r="Y82" i="70"/>
  <c r="N82" i="70"/>
  <c r="L82" i="70"/>
  <c r="BC81" i="70"/>
  <c r="AU81" i="70"/>
  <c r="AT81" i="70"/>
  <c r="AR81" i="70"/>
  <c r="AQ81" i="70"/>
  <c r="AP81" i="70"/>
  <c r="AJ81" i="70"/>
  <c r="AI81" i="70"/>
  <c r="AG81" i="70"/>
  <c r="AF81" i="70"/>
  <c r="Z81" i="70"/>
  <c r="Y81" i="70"/>
  <c r="W81" i="70"/>
  <c r="L81" i="70"/>
  <c r="BC80" i="70"/>
  <c r="AU80" i="70"/>
  <c r="AT80" i="70"/>
  <c r="AR80" i="70"/>
  <c r="AQ80" i="70"/>
  <c r="AP80" i="70"/>
  <c r="AJ80" i="70"/>
  <c r="AI80" i="70"/>
  <c r="AG80" i="70"/>
  <c r="AF80" i="70"/>
  <c r="Z80" i="70"/>
  <c r="Y80" i="70"/>
  <c r="W80" i="70"/>
  <c r="L80" i="70"/>
  <c r="BC79" i="70"/>
  <c r="AU79" i="70"/>
  <c r="AT79" i="70"/>
  <c r="AR79" i="70"/>
  <c r="AQ79" i="70"/>
  <c r="AP79" i="70"/>
  <c r="AJ79" i="70"/>
  <c r="AI79" i="70"/>
  <c r="AG79" i="70"/>
  <c r="AF79" i="70"/>
  <c r="Z79" i="70"/>
  <c r="Y79" i="70"/>
  <c r="P79" i="70"/>
  <c r="L79" i="70"/>
  <c r="BC78" i="70"/>
  <c r="AU78" i="70"/>
  <c r="AT78" i="70"/>
  <c r="AR78" i="70"/>
  <c r="AQ78" i="70"/>
  <c r="AP78" i="70"/>
  <c r="AJ78" i="70"/>
  <c r="AI78" i="70"/>
  <c r="AG78" i="70"/>
  <c r="AF78" i="70"/>
  <c r="Z78" i="70"/>
  <c r="Y78" i="70"/>
  <c r="W78" i="70"/>
  <c r="M78" i="70"/>
  <c r="L78" i="70"/>
  <c r="BC77" i="70"/>
  <c r="AU77" i="70"/>
  <c r="AT77" i="70"/>
  <c r="AR77" i="70"/>
  <c r="AQ77" i="70"/>
  <c r="AP77" i="70"/>
  <c r="AJ77" i="70"/>
  <c r="AI77" i="70"/>
  <c r="AG77" i="70"/>
  <c r="AF77" i="70"/>
  <c r="AE77" i="70"/>
  <c r="Z77" i="70"/>
  <c r="Y77" i="70"/>
  <c r="W77" i="70"/>
  <c r="W106" i="70"/>
  <c r="O77" i="70"/>
  <c r="M77" i="70"/>
  <c r="L77" i="70"/>
  <c r="AU76" i="70"/>
  <c r="AQ76" i="70"/>
  <c r="AP76" i="70"/>
  <c r="AJ76" i="70"/>
  <c r="AI76" i="70"/>
  <c r="AG76" i="70"/>
  <c r="AF76" i="70"/>
  <c r="Z76" i="70"/>
  <c r="Y76" i="70"/>
  <c r="P76" i="70"/>
  <c r="N76" i="70"/>
  <c r="M76" i="70"/>
  <c r="L76" i="70"/>
  <c r="AU75" i="70"/>
  <c r="AQ75" i="70"/>
  <c r="AP75" i="70"/>
  <c r="AJ75" i="70"/>
  <c r="AI75" i="70"/>
  <c r="AG75" i="70"/>
  <c r="AF75" i="70"/>
  <c r="Z75" i="70"/>
  <c r="Y75" i="70"/>
  <c r="P75" i="70"/>
  <c r="L75" i="70"/>
  <c r="BC74" i="70"/>
  <c r="AU74" i="70"/>
  <c r="AT74" i="70"/>
  <c r="AR74" i="70"/>
  <c r="AQ74" i="70"/>
  <c r="AP74" i="70"/>
  <c r="AJ74" i="70"/>
  <c r="AI74" i="70"/>
  <c r="AG74" i="70"/>
  <c r="AF74" i="70"/>
  <c r="Z74" i="70"/>
  <c r="Y74" i="70"/>
  <c r="P74" i="70"/>
  <c r="L74" i="70"/>
  <c r="AV73" i="70"/>
  <c r="AU73" i="70"/>
  <c r="AQ73" i="70"/>
  <c r="AK73" i="70"/>
  <c r="AJ73" i="70"/>
  <c r="AF73" i="70"/>
  <c r="Y73" i="70"/>
  <c r="S73" i="70"/>
  <c r="L73" i="70"/>
  <c r="BC72" i="70"/>
  <c r="AU72" i="70"/>
  <c r="AT72" i="70"/>
  <c r="AR72" i="70"/>
  <c r="AR105" i="70"/>
  <c r="AQ72" i="70"/>
  <c r="AP72" i="70"/>
  <c r="AJ72" i="70"/>
  <c r="AI72" i="70"/>
  <c r="AG72" i="70"/>
  <c r="AG105" i="70"/>
  <c r="AF72" i="70"/>
  <c r="Z72" i="70"/>
  <c r="Y72" i="70"/>
  <c r="P72" i="70"/>
  <c r="M72" i="70"/>
  <c r="L72" i="70"/>
  <c r="AV71" i="70"/>
  <c r="AU71" i="70"/>
  <c r="AQ71" i="70"/>
  <c r="AK71" i="70"/>
  <c r="AJ71" i="70"/>
  <c r="AF71" i="70"/>
  <c r="Y71" i="70"/>
  <c r="S71" i="70"/>
  <c r="M71" i="70"/>
  <c r="L71" i="70"/>
  <c r="AU70" i="70"/>
  <c r="AQ70" i="70"/>
  <c r="AQ105" i="70"/>
  <c r="AJ70" i="70"/>
  <c r="AF70" i="70"/>
  <c r="AF105" i="70"/>
  <c r="Y70" i="70"/>
  <c r="N70" i="70"/>
  <c r="M70" i="70"/>
  <c r="M105" i="70"/>
  <c r="L70" i="70"/>
  <c r="L105" i="70"/>
  <c r="BB69" i="70"/>
  <c r="AW69" i="70"/>
  <c r="AT69" i="70"/>
  <c r="AP69" i="70"/>
  <c r="AJ69" i="70"/>
  <c r="AI69" i="70"/>
  <c r="Z69" i="70"/>
  <c r="Y69" i="70"/>
  <c r="U69" i="70"/>
  <c r="U106" i="70"/>
  <c r="BC68" i="70"/>
  <c r="AU68" i="70"/>
  <c r="AT68" i="70"/>
  <c r="AP68" i="70"/>
  <c r="AL68" i="70"/>
  <c r="AJ68" i="70"/>
  <c r="AI68" i="70"/>
  <c r="AE68" i="70"/>
  <c r="AE105" i="70"/>
  <c r="Z68" i="70"/>
  <c r="Y68" i="70"/>
  <c r="Q68" i="70"/>
  <c r="AZ67" i="70"/>
  <c r="AX67" i="70"/>
  <c r="AW67" i="70"/>
  <c r="AT67" i="70"/>
  <c r="AM67" i="70"/>
  <c r="AL67" i="70"/>
  <c r="AI67" i="70"/>
  <c r="AA67" i="70"/>
  <c r="Z67" i="70"/>
  <c r="Y67" i="70"/>
  <c r="Q67" i="70"/>
  <c r="BA66" i="70"/>
  <c r="AX66" i="70"/>
  <c r="AW66" i="70"/>
  <c r="AT66" i="70"/>
  <c r="AM66" i="70"/>
  <c r="AL66" i="70"/>
  <c r="AI66" i="70"/>
  <c r="AB66" i="70"/>
  <c r="Z66" i="70"/>
  <c r="Y66" i="70"/>
  <c r="Q66" i="70"/>
  <c r="BA65" i="70"/>
  <c r="AX65" i="70"/>
  <c r="AW65" i="70"/>
  <c r="AT65" i="70"/>
  <c r="AM65" i="70"/>
  <c r="AL65" i="70"/>
  <c r="AI65" i="70"/>
  <c r="AA65" i="70"/>
  <c r="Z65" i="70"/>
  <c r="Y65" i="70"/>
  <c r="Q65" i="70"/>
  <c r="AX64" i="70"/>
  <c r="AW64" i="70"/>
  <c r="AT64" i="70"/>
  <c r="AM64" i="70"/>
  <c r="AL64" i="70"/>
  <c r="AI64" i="70"/>
  <c r="AB64" i="70"/>
  <c r="Z64" i="70"/>
  <c r="Y64" i="70"/>
  <c r="Q64" i="70"/>
  <c r="BA63" i="70"/>
  <c r="AX63" i="70"/>
  <c r="AW63" i="70"/>
  <c r="AT63" i="70"/>
  <c r="AM63" i="70"/>
  <c r="AL63" i="70"/>
  <c r="AI63" i="70"/>
  <c r="AB63" i="70"/>
  <c r="Z63" i="70"/>
  <c r="Y63" i="70"/>
  <c r="Q63" i="70"/>
  <c r="BA62" i="70"/>
  <c r="AX62" i="70"/>
  <c r="AW62" i="70"/>
  <c r="AT62" i="70"/>
  <c r="AM62" i="70"/>
  <c r="AL62" i="70"/>
  <c r="AI62" i="70"/>
  <c r="AB62" i="70"/>
  <c r="Z62" i="70"/>
  <c r="Y62" i="70"/>
  <c r="Q62" i="70"/>
  <c r="AY61" i="70"/>
  <c r="AX61" i="70"/>
  <c r="AW61" i="70"/>
  <c r="AT61" i="70"/>
  <c r="AM61" i="70"/>
  <c r="AL61" i="70"/>
  <c r="AI61" i="70"/>
  <c r="AB61" i="70"/>
  <c r="Z61" i="70"/>
  <c r="Y61" i="70"/>
  <c r="Q61" i="70"/>
  <c r="BA60" i="70"/>
  <c r="AX60" i="70"/>
  <c r="AW60" i="70"/>
  <c r="AT60" i="70"/>
  <c r="AM60" i="70"/>
  <c r="AL60" i="70"/>
  <c r="AI60" i="70"/>
  <c r="AB60" i="70"/>
  <c r="Z60" i="70"/>
  <c r="Y60" i="70"/>
  <c r="Q60" i="70"/>
  <c r="BB59" i="70"/>
  <c r="AW59" i="70"/>
  <c r="AT59" i="70"/>
  <c r="AO59" i="70"/>
  <c r="AL59" i="70"/>
  <c r="AI59" i="70"/>
  <c r="Z59" i="70"/>
  <c r="Y59" i="70"/>
  <c r="BB57" i="70"/>
  <c r="AW57" i="70"/>
  <c r="AT57" i="70"/>
  <c r="AO57" i="70"/>
  <c r="AL57" i="70"/>
  <c r="AI57" i="70"/>
  <c r="Z57" i="70"/>
  <c r="Y57" i="70"/>
  <c r="U57" i="70"/>
  <c r="T57" i="70"/>
  <c r="BB56" i="70"/>
  <c r="AW56" i="70"/>
  <c r="AT56" i="70"/>
  <c r="AO56" i="70"/>
  <c r="AO105" i="70"/>
  <c r="AL56" i="70"/>
  <c r="AI56" i="70"/>
  <c r="Z56" i="70"/>
  <c r="Y56" i="70"/>
  <c r="U56" i="70"/>
  <c r="U105" i="70"/>
  <c r="T56" i="70"/>
  <c r="T105" i="70"/>
  <c r="BB55" i="70"/>
  <c r="BB105" i="70"/>
  <c r="AW55" i="70"/>
  <c r="AT55" i="70"/>
  <c r="AM55" i="70"/>
  <c r="AL55" i="70"/>
  <c r="AI55" i="70"/>
  <c r="AB55" i="70"/>
  <c r="Z55" i="70"/>
  <c r="Y55" i="70"/>
  <c r="Q55" i="70"/>
  <c r="BA54" i="70"/>
  <c r="BA105" i="70"/>
  <c r="AX54" i="70"/>
  <c r="AW54" i="70"/>
  <c r="AT54" i="70"/>
  <c r="AM54" i="70"/>
  <c r="AL54" i="70"/>
  <c r="AI54" i="70"/>
  <c r="AB54" i="70"/>
  <c r="Z54" i="70"/>
  <c r="Y54" i="70"/>
  <c r="Q54" i="70"/>
  <c r="AZ53" i="70"/>
  <c r="AX53" i="70"/>
  <c r="AW53" i="70"/>
  <c r="AT53" i="70"/>
  <c r="AM53" i="70"/>
  <c r="AL53" i="70"/>
  <c r="AI53" i="70"/>
  <c r="AB53" i="70"/>
  <c r="Z53" i="70"/>
  <c r="Y53" i="70"/>
  <c r="Q53" i="70"/>
  <c r="AY52" i="70"/>
  <c r="AX52" i="70"/>
  <c r="AW52" i="70"/>
  <c r="AT52" i="70"/>
  <c r="AM52" i="70"/>
  <c r="AL52" i="70"/>
  <c r="AI52" i="70"/>
  <c r="AB52" i="70"/>
  <c r="Z52" i="70"/>
  <c r="Y52" i="70"/>
  <c r="Q52" i="70"/>
  <c r="AX51" i="70"/>
  <c r="AW51" i="70"/>
  <c r="AT51" i="70"/>
  <c r="AM51" i="70"/>
  <c r="AL51" i="70"/>
  <c r="AI51" i="70"/>
  <c r="AC51" i="70"/>
  <c r="AC105" i="70"/>
  <c r="Z51" i="70"/>
  <c r="Y51" i="70"/>
  <c r="Q51" i="70"/>
  <c r="AX50" i="70"/>
  <c r="AW50" i="70"/>
  <c r="AT50" i="70"/>
  <c r="AM50" i="70"/>
  <c r="AL50" i="70"/>
  <c r="AI50" i="70"/>
  <c r="AA50" i="70"/>
  <c r="Z50" i="70"/>
  <c r="Y50" i="70"/>
  <c r="Q50" i="70"/>
  <c r="AX49" i="70"/>
  <c r="AW49" i="70"/>
  <c r="AT49" i="70"/>
  <c r="AM49" i="70"/>
  <c r="AL49" i="70"/>
  <c r="AI49" i="70"/>
  <c r="AB49" i="70"/>
  <c r="Z49" i="70"/>
  <c r="Y49" i="70"/>
  <c r="Q49" i="70"/>
  <c r="AZ48" i="70"/>
  <c r="AX48" i="70"/>
  <c r="AW48" i="70"/>
  <c r="AT48" i="70"/>
  <c r="AN48" i="70"/>
  <c r="AM48" i="70"/>
  <c r="AL48" i="70"/>
  <c r="AI48" i="70"/>
  <c r="AA48" i="70"/>
  <c r="Z48" i="70"/>
  <c r="Y48" i="70"/>
  <c r="Q48" i="70"/>
  <c r="AZ47" i="70"/>
  <c r="AX47" i="70"/>
  <c r="AW47" i="70"/>
  <c r="AT47" i="70"/>
  <c r="AM47" i="70"/>
  <c r="AL47" i="70"/>
  <c r="AI47" i="70"/>
  <c r="AA47" i="70"/>
  <c r="AA105" i="70"/>
  <c r="Z47" i="70"/>
  <c r="Y47" i="70"/>
  <c r="Q47" i="70"/>
  <c r="AZ46" i="70"/>
  <c r="AZ105" i="70"/>
  <c r="AX46" i="70"/>
  <c r="AW46" i="70"/>
  <c r="AT46" i="70"/>
  <c r="AM46" i="70"/>
  <c r="AL46" i="70"/>
  <c r="AI46" i="70"/>
  <c r="AB46" i="70"/>
  <c r="Z46" i="70"/>
  <c r="Y46" i="70"/>
  <c r="Q46" i="70"/>
  <c r="AY45" i="70"/>
  <c r="AX45" i="70"/>
  <c r="AW45" i="70"/>
  <c r="AT45" i="70"/>
  <c r="AM45" i="70"/>
  <c r="AL45" i="70"/>
  <c r="AI45" i="70"/>
  <c r="AB45" i="70"/>
  <c r="Z45" i="70"/>
  <c r="Y45" i="70"/>
  <c r="Q45" i="70"/>
  <c r="AY44" i="70"/>
  <c r="AX44" i="70"/>
  <c r="AW44" i="70"/>
  <c r="AT44" i="70"/>
  <c r="AP44" i="70"/>
  <c r="AJ44" i="70"/>
  <c r="AI44" i="70"/>
  <c r="AB44" i="70"/>
  <c r="Z44" i="70"/>
  <c r="Y44" i="70"/>
  <c r="Q44" i="70"/>
  <c r="AY43" i="70"/>
  <c r="AX43" i="70"/>
  <c r="AW43" i="70"/>
  <c r="AT43" i="70"/>
  <c r="AM43" i="70"/>
  <c r="AL43" i="70"/>
  <c r="AI43" i="70"/>
  <c r="AB43" i="70"/>
  <c r="Z43" i="70"/>
  <c r="Y43" i="70"/>
  <c r="Q43" i="70"/>
  <c r="AY42" i="70"/>
  <c r="AX42" i="70"/>
  <c r="AW42" i="70"/>
  <c r="AT42" i="70"/>
  <c r="AM42" i="70"/>
  <c r="AL42" i="70"/>
  <c r="AI42" i="70"/>
  <c r="AB42" i="70"/>
  <c r="Z42" i="70"/>
  <c r="Y42" i="70"/>
  <c r="Q42" i="70"/>
  <c r="AY41" i="70"/>
  <c r="AX41" i="70"/>
  <c r="AW41" i="70"/>
  <c r="AT41" i="70"/>
  <c r="AP41" i="70"/>
  <c r="AJ41" i="70"/>
  <c r="AI41" i="70"/>
  <c r="AB41" i="70"/>
  <c r="Z41" i="70"/>
  <c r="Y41" i="70"/>
  <c r="Q41" i="70"/>
  <c r="AY40" i="70"/>
  <c r="AY105" i="70"/>
  <c r="AX40" i="70"/>
  <c r="AX105" i="70"/>
  <c r="AW40" i="70"/>
  <c r="AW105" i="70"/>
  <c r="AT40" i="70"/>
  <c r="AM40" i="70"/>
  <c r="AL40" i="70"/>
  <c r="AI40" i="70"/>
  <c r="AB40" i="70"/>
  <c r="AB105" i="70"/>
  <c r="Z40" i="70"/>
  <c r="Y40" i="70"/>
  <c r="Q40" i="70"/>
  <c r="BC39" i="70"/>
  <c r="AU39" i="70"/>
  <c r="AT39" i="70"/>
  <c r="AN39" i="70"/>
  <c r="AM39" i="70"/>
  <c r="AL39" i="70"/>
  <c r="AI39" i="70"/>
  <c r="AD39" i="70"/>
  <c r="Z39" i="70"/>
  <c r="Y39" i="70"/>
  <c r="Q39" i="70"/>
  <c r="BC38" i="70"/>
  <c r="AU38" i="70"/>
  <c r="AT38" i="70"/>
  <c r="AN38" i="70"/>
  <c r="AN105" i="70"/>
  <c r="AM38" i="70"/>
  <c r="AM105" i="70"/>
  <c r="AL38" i="70"/>
  <c r="AL105" i="70"/>
  <c r="AI38" i="70"/>
  <c r="AD38" i="70"/>
  <c r="AD105" i="70"/>
  <c r="Z38" i="70"/>
  <c r="Y38" i="70"/>
  <c r="Q38" i="70"/>
  <c r="Q106" i="70"/>
  <c r="AV37" i="70"/>
  <c r="AU37" i="70"/>
  <c r="AK37" i="70"/>
  <c r="AJ37" i="70"/>
  <c r="Y37" i="70"/>
  <c r="S37" i="70"/>
  <c r="BC36" i="70"/>
  <c r="AU36" i="70"/>
  <c r="AT36" i="70"/>
  <c r="AP36" i="70"/>
  <c r="AJ36" i="70"/>
  <c r="AI36" i="70"/>
  <c r="Z36" i="70"/>
  <c r="Y36" i="70"/>
  <c r="P36" i="70"/>
  <c r="BC35" i="70"/>
  <c r="AU35" i="70"/>
  <c r="AT35" i="70"/>
  <c r="AP35" i="70"/>
  <c r="AJ35" i="70"/>
  <c r="AI35" i="70"/>
  <c r="Z35" i="70"/>
  <c r="Y35" i="70"/>
  <c r="P35" i="70"/>
  <c r="BC34" i="70"/>
  <c r="AU34" i="70"/>
  <c r="AT34" i="70"/>
  <c r="AP34" i="70"/>
  <c r="AP105" i="70"/>
  <c r="AJ34" i="70"/>
  <c r="AI34" i="70"/>
  <c r="Z34" i="70"/>
  <c r="Y34" i="70"/>
  <c r="P34" i="70"/>
  <c r="BC33" i="70"/>
  <c r="AU33" i="70"/>
  <c r="AT33" i="70"/>
  <c r="AP33" i="70"/>
  <c r="AJ33" i="70"/>
  <c r="AI33" i="70"/>
  <c r="AI105" i="70"/>
  <c r="Z33" i="70"/>
  <c r="Y33" i="70"/>
  <c r="P33" i="70"/>
  <c r="AU32" i="70"/>
  <c r="AJ32" i="70"/>
  <c r="Z32" i="70"/>
  <c r="Y32" i="70"/>
  <c r="P32" i="70"/>
  <c r="AU31" i="70"/>
  <c r="AJ31" i="70"/>
  <c r="Z31" i="70"/>
  <c r="Y31" i="70"/>
  <c r="P31" i="70"/>
  <c r="AU30" i="70"/>
  <c r="AJ30" i="70"/>
  <c r="Y30" i="70"/>
  <c r="N30" i="70"/>
  <c r="AV29" i="70"/>
  <c r="AU29" i="70"/>
  <c r="AK29" i="70"/>
  <c r="AJ29" i="70"/>
  <c r="Y29" i="70"/>
  <c r="S29" i="70"/>
  <c r="AV28" i="70"/>
  <c r="AU28" i="70"/>
  <c r="AK28" i="70"/>
  <c r="AJ28" i="70"/>
  <c r="Y28" i="70"/>
  <c r="S28" i="70"/>
  <c r="AV27" i="70"/>
  <c r="AU27" i="70"/>
  <c r="AK27" i="70"/>
  <c r="AJ27" i="70"/>
  <c r="Y27" i="70"/>
  <c r="S27" i="70"/>
  <c r="AV26" i="70"/>
  <c r="AU26" i="70"/>
  <c r="AK26" i="70"/>
  <c r="AJ26" i="70"/>
  <c r="Y26" i="70"/>
  <c r="S26" i="70"/>
  <c r="AV25" i="70"/>
  <c r="AU25" i="70"/>
  <c r="AK25" i="70"/>
  <c r="AJ25" i="70"/>
  <c r="Y25" i="70"/>
  <c r="S25" i="70"/>
  <c r="AV24" i="70"/>
  <c r="AU24" i="70"/>
  <c r="AK24" i="70"/>
  <c r="AK105" i="70"/>
  <c r="AJ24" i="70"/>
  <c r="Y24" i="70"/>
  <c r="S24" i="70"/>
  <c r="AV23" i="70"/>
  <c r="AU23" i="70"/>
  <c r="AK23" i="70"/>
  <c r="AJ23" i="70"/>
  <c r="Y23" i="70"/>
  <c r="S23" i="70"/>
  <c r="AV22" i="70"/>
  <c r="AU22" i="70"/>
  <c r="AK22" i="70"/>
  <c r="AJ22" i="70"/>
  <c r="Y22" i="70"/>
  <c r="S22" i="70"/>
  <c r="AU21" i="70"/>
  <c r="AJ21" i="70"/>
  <c r="Y21" i="70"/>
  <c r="N21" i="70"/>
  <c r="AU20" i="70"/>
  <c r="AJ20" i="70"/>
  <c r="Y20" i="70"/>
  <c r="N20" i="70"/>
  <c r="AU19" i="70"/>
  <c r="AJ19" i="70"/>
  <c r="Y19" i="70"/>
  <c r="N19" i="70"/>
  <c r="AU18" i="70"/>
  <c r="AJ18" i="70"/>
  <c r="Y18" i="70"/>
  <c r="N18" i="70"/>
  <c r="AU17" i="70"/>
  <c r="AJ17" i="70"/>
  <c r="Y17" i="70"/>
  <c r="N17" i="70"/>
  <c r="AU16" i="70"/>
  <c r="AJ16" i="70"/>
  <c r="Y16" i="70"/>
  <c r="N16" i="70"/>
  <c r="N105" i="70"/>
  <c r="AV15" i="70"/>
  <c r="AV105" i="70"/>
  <c r="AU15" i="70"/>
  <c r="AK15" i="70"/>
  <c r="AJ15" i="70"/>
  <c r="Y15" i="70"/>
  <c r="S15" i="70"/>
  <c r="S105" i="70"/>
  <c r="AU14" i="70"/>
  <c r="AJ14" i="70"/>
  <c r="Z14" i="70"/>
  <c r="Y14" i="70"/>
  <c r="P14" i="70"/>
  <c r="N14" i="70"/>
  <c r="AU13" i="70"/>
  <c r="AJ13" i="70"/>
  <c r="Z13" i="70"/>
  <c r="Z105" i="70"/>
  <c r="Y13" i="70"/>
  <c r="P13" i="70"/>
  <c r="P105" i="70"/>
  <c r="N13" i="70"/>
  <c r="BC12" i="70"/>
  <c r="BC105" i="70"/>
  <c r="AU12" i="70"/>
  <c r="AT12" i="70"/>
  <c r="AT105" i="70"/>
  <c r="AJ12" i="70"/>
  <c r="Y12" i="70"/>
  <c r="O12" i="70"/>
  <c r="O105" i="70"/>
  <c r="AU11" i="70"/>
  <c r="AJ11" i="70"/>
  <c r="AJ105" i="70"/>
  <c r="Y11" i="70"/>
  <c r="R11" i="70"/>
  <c r="R105" i="70"/>
  <c r="AU10" i="70"/>
  <c r="AU105" i="70"/>
  <c r="AJ10" i="70"/>
  <c r="Y10" i="70"/>
  <c r="Y105" i="70"/>
  <c r="R10" i="70"/>
  <c r="X106" i="73"/>
  <c r="AE106" i="73"/>
  <c r="Q105" i="70"/>
  <c r="AV106" i="75"/>
  <c r="AB106" i="75"/>
  <c r="AE106" i="75"/>
  <c r="U107" i="75"/>
  <c r="O106" i="75"/>
  <c r="N106" i="73"/>
  <c r="U106" i="73"/>
  <c r="U107" i="73"/>
  <c r="AQ106" i="73"/>
  <c r="AJ106" i="73"/>
  <c r="AN106" i="73"/>
  <c r="L106" i="73"/>
  <c r="AS106" i="73"/>
  <c r="Q107" i="73"/>
  <c r="AM106" i="73"/>
  <c r="P107" i="75"/>
  <c r="AY106" i="75"/>
  <c r="AF106" i="75"/>
  <c r="AS106" i="75"/>
  <c r="AA106" i="75"/>
  <c r="AJ106" i="75"/>
  <c r="AQ106" i="75"/>
  <c r="N106" i="75"/>
  <c r="T106" i="75"/>
  <c r="T107" i="75"/>
  <c r="W105" i="70"/>
  <c r="V106" i="70"/>
  <c r="V106" i="75"/>
  <c r="V107" i="75"/>
  <c r="R106" i="75"/>
  <c r="R107" i="75"/>
  <c r="P106" i="70"/>
  <c r="T106" i="70"/>
  <c r="X106" i="70"/>
  <c r="V107" i="73"/>
  <c r="X107" i="75"/>
  <c r="W106" i="75"/>
  <c r="T107" i="73"/>
  <c r="Q107" i="75"/>
</calcChain>
</file>

<file path=xl/sharedStrings.xml><?xml version="1.0" encoding="utf-8"?>
<sst xmlns="http://schemas.openxmlformats.org/spreadsheetml/2006/main" count="6632" uniqueCount="291">
  <si>
    <t>宇宙地球科学</t>
    <rPh sb="0" eb="2">
      <t>ウチュウ</t>
    </rPh>
    <rPh sb="2" eb="4">
      <t>チキュウ</t>
    </rPh>
    <rPh sb="4" eb="6">
      <t>カガク</t>
    </rPh>
    <phoneticPr fontId="1"/>
  </si>
  <si>
    <t>環境化学</t>
    <rPh sb="0" eb="2">
      <t>カンキョウ</t>
    </rPh>
    <rPh sb="2" eb="4">
      <t>カガク</t>
    </rPh>
    <phoneticPr fontId="1"/>
  </si>
  <si>
    <t>情報ネットワーク</t>
    <rPh sb="0" eb="2">
      <t>ジョウホウ</t>
    </rPh>
    <phoneticPr fontId="1"/>
  </si>
  <si>
    <t>必修</t>
    <rPh sb="0" eb="2">
      <t>ヒッシュウ</t>
    </rPh>
    <phoneticPr fontId="1"/>
  </si>
  <si>
    <t>実務実習</t>
    <rPh sb="0" eb="2">
      <t>ジツム</t>
    </rPh>
    <rPh sb="2" eb="4">
      <t>ジッシュウ</t>
    </rPh>
    <phoneticPr fontId="1"/>
  </si>
  <si>
    <t>プラズマ工学</t>
    <rPh sb="4" eb="6">
      <t>コウガク</t>
    </rPh>
    <phoneticPr fontId="1"/>
  </si>
  <si>
    <t>システム数理工学</t>
    <rPh sb="4" eb="6">
      <t>スウリ</t>
    </rPh>
    <rPh sb="6" eb="8">
      <t>コウガク</t>
    </rPh>
    <phoneticPr fontId="1"/>
  </si>
  <si>
    <t>システム制御理論</t>
    <rPh sb="4" eb="6">
      <t>セイギョ</t>
    </rPh>
    <rPh sb="6" eb="8">
      <t>リロン</t>
    </rPh>
    <phoneticPr fontId="1"/>
  </si>
  <si>
    <t>信号処理論</t>
    <rPh sb="0" eb="2">
      <t>シンゴウ</t>
    </rPh>
    <rPh sb="2" eb="4">
      <t>ショリ</t>
    </rPh>
    <rPh sb="4" eb="5">
      <t>ロン</t>
    </rPh>
    <phoneticPr fontId="1"/>
  </si>
  <si>
    <t>合計</t>
    <rPh sb="0" eb="2">
      <t>ゴウケイ</t>
    </rPh>
    <phoneticPr fontId="1"/>
  </si>
  <si>
    <t>修得単位</t>
    <rPh sb="0" eb="2">
      <t>シュウトク</t>
    </rPh>
    <rPh sb="2" eb="4">
      <t>タンイ</t>
    </rPh>
    <phoneticPr fontId="1"/>
  </si>
  <si>
    <t>各種プログラム修了要件チェック表</t>
    <rPh sb="0" eb="2">
      <t>カクシュ</t>
    </rPh>
    <rPh sb="7" eb="9">
      <t>シュウリョウ</t>
    </rPh>
    <rPh sb="9" eb="11">
      <t>ヨウケン</t>
    </rPh>
    <rPh sb="15" eb="16">
      <t>ヒョウ</t>
    </rPh>
    <phoneticPr fontId="3"/>
  </si>
  <si>
    <t>保健・体育(4年)</t>
    <rPh sb="0" eb="2">
      <t>ホケン</t>
    </rPh>
    <rPh sb="3" eb="5">
      <t>タイイク</t>
    </rPh>
    <rPh sb="7" eb="8">
      <t>ネン</t>
    </rPh>
    <phoneticPr fontId="1"/>
  </si>
  <si>
    <t>保健・体育(5年)</t>
    <rPh sb="0" eb="2">
      <t>ホケン</t>
    </rPh>
    <rPh sb="3" eb="5">
      <t>タイイク</t>
    </rPh>
    <rPh sb="7" eb="8">
      <t>ネン</t>
    </rPh>
    <phoneticPr fontId="1"/>
  </si>
  <si>
    <t>数学特論Ⅰ</t>
    <rPh sb="0" eb="2">
      <t>スウガク</t>
    </rPh>
    <rPh sb="2" eb="3">
      <t>トク</t>
    </rPh>
    <rPh sb="3" eb="4">
      <t>ロン</t>
    </rPh>
    <phoneticPr fontId="1"/>
  </si>
  <si>
    <t>心理学</t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</si>
  <si>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</si>
  <si>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</si>
  <si>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</si>
  <si>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</si>
  <si>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</si>
  <si>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</si>
  <si>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D1</t>
    <phoneticPr fontId="1"/>
  </si>
  <si>
    <t>D2</t>
    <phoneticPr fontId="1"/>
  </si>
  <si>
    <t>E1</t>
    <phoneticPr fontId="1"/>
  </si>
  <si>
    <t>E2</t>
    <phoneticPr fontId="1"/>
  </si>
  <si>
    <t>E3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</si>
  <si>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</si>
  <si>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</si>
  <si>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</si>
  <si>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</si>
  <si>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</si>
  <si>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画像工学</t>
  </si>
  <si>
    <t>学籍番号（専攻科）</t>
    <rPh sb="0" eb="2">
      <t>ガクセキ</t>
    </rPh>
    <rPh sb="2" eb="4">
      <t>バンゴウ</t>
    </rPh>
    <rPh sb="5" eb="8">
      <t>センコウカ</t>
    </rPh>
    <phoneticPr fontId="1"/>
  </si>
  <si>
    <t>専門</t>
    <rPh sb="0" eb="2">
      <t>センモン</t>
    </rPh>
    <phoneticPr fontId="1"/>
  </si>
  <si>
    <t>本科</t>
    <rPh sb="0" eb="2">
      <t>ホンカ</t>
    </rPh>
    <phoneticPr fontId="1"/>
  </si>
  <si>
    <t>一般科目</t>
    <rPh sb="0" eb="2">
      <t>イッパン</t>
    </rPh>
    <rPh sb="2" eb="4">
      <t>カモク</t>
    </rPh>
    <phoneticPr fontId="1"/>
  </si>
  <si>
    <t>必修</t>
    <rPh sb="0" eb="1">
      <t>ヒツ</t>
    </rPh>
    <rPh sb="1" eb="2">
      <t>オサム</t>
    </rPh>
    <phoneticPr fontId="1"/>
  </si>
  <si>
    <t>選択</t>
    <rPh sb="0" eb="2">
      <t>センタク</t>
    </rPh>
    <phoneticPr fontId="1"/>
  </si>
  <si>
    <t>校外実習</t>
    <rPh sb="0" eb="1">
      <t>コウ</t>
    </rPh>
    <rPh sb="1" eb="2">
      <t>ガイ</t>
    </rPh>
    <rPh sb="2" eb="4">
      <t>ジッシュウ</t>
    </rPh>
    <phoneticPr fontId="1"/>
  </si>
  <si>
    <t>専攻科</t>
    <rPh sb="0" eb="2">
      <t>センコウ</t>
    </rPh>
    <rPh sb="2" eb="3">
      <t>カ</t>
    </rPh>
    <phoneticPr fontId="1"/>
  </si>
  <si>
    <t>アルゴリズム特論</t>
    <rPh sb="6" eb="7">
      <t>トク</t>
    </rPh>
    <rPh sb="7" eb="8">
      <t>ロン</t>
    </rPh>
    <phoneticPr fontId="1"/>
  </si>
  <si>
    <t>ロボティクス</t>
    <phoneticPr fontId="1"/>
  </si>
  <si>
    <t>修了要件</t>
    <rPh sb="0" eb="2">
      <t>シュウリョウ</t>
    </rPh>
    <rPh sb="2" eb="4">
      <t>ヨウケン</t>
    </rPh>
    <phoneticPr fontId="1"/>
  </si>
  <si>
    <t>数学特論Ⅱ</t>
    <rPh sb="0" eb="2">
      <t>スウガク</t>
    </rPh>
    <rPh sb="2" eb="3">
      <t>トク</t>
    </rPh>
    <rPh sb="3" eb="4">
      <t>ロン</t>
    </rPh>
    <phoneticPr fontId="1"/>
  </si>
  <si>
    <t>成績</t>
    <rPh sb="0" eb="2">
      <t>セイセキ</t>
    </rPh>
    <phoneticPr fontId="1"/>
  </si>
  <si>
    <t>専攻科修了要件</t>
    <rPh sb="0" eb="2">
      <t>センコウ</t>
    </rPh>
    <rPh sb="2" eb="3">
      <t>カ</t>
    </rPh>
    <rPh sb="3" eb="5">
      <t>シュウリョウ</t>
    </rPh>
    <rPh sb="5" eb="7">
      <t>ヨウケン</t>
    </rPh>
    <phoneticPr fontId="1"/>
  </si>
  <si>
    <t>5群6科目以上</t>
    <rPh sb="1" eb="2">
      <t>グン</t>
    </rPh>
    <rPh sb="3" eb="5">
      <t>カモク</t>
    </rPh>
    <rPh sb="5" eb="7">
      <t>イジョウ</t>
    </rPh>
    <phoneticPr fontId="1"/>
  </si>
  <si>
    <t>学生氏名</t>
    <rPh sb="0" eb="2">
      <t>ガクセイ</t>
    </rPh>
    <rPh sb="2" eb="4">
      <t>シメイ</t>
    </rPh>
    <phoneticPr fontId="1"/>
  </si>
  <si>
    <t>資格英語Ⅰ</t>
    <rPh sb="0" eb="2">
      <t>シカク</t>
    </rPh>
    <rPh sb="2" eb="4">
      <t>エイゴ</t>
    </rPh>
    <phoneticPr fontId="1"/>
  </si>
  <si>
    <t>資格英語Ⅱ</t>
    <rPh sb="0" eb="2">
      <t>シカク</t>
    </rPh>
    <rPh sb="2" eb="4">
      <t>エイゴ</t>
    </rPh>
    <phoneticPr fontId="1"/>
  </si>
  <si>
    <t>(1)</t>
    <phoneticPr fontId="1"/>
  </si>
  <si>
    <t>(2)</t>
    <phoneticPr fontId="1"/>
  </si>
  <si>
    <t>(4)</t>
    <phoneticPr fontId="1"/>
  </si>
  <si>
    <t>⑥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</si>
  <si>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</si>
  <si>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</si>
  <si>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</si>
  <si>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</si>
  <si>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</si>
  <si>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地域日本文学</t>
    <rPh sb="0" eb="2">
      <t>チイキ</t>
    </rPh>
    <rPh sb="2" eb="4">
      <t>ニホン</t>
    </rPh>
    <rPh sb="4" eb="6">
      <t>ブンガク</t>
    </rPh>
    <phoneticPr fontId="1"/>
  </si>
  <si>
    <r>
      <t>≧</t>
    </r>
    <r>
      <rPr>
        <sz val="6"/>
        <rFont val="Century"/>
        <family val="1"/>
      </rPr>
      <t>62</t>
    </r>
  </si>
  <si>
    <r>
      <t>≧</t>
    </r>
    <r>
      <rPr>
        <sz val="6"/>
        <rFont val="Century"/>
        <family val="1"/>
      </rPr>
      <t>24</t>
    </r>
  </si>
  <si>
    <r>
      <t>≧</t>
    </r>
    <r>
      <rPr>
        <sz val="6"/>
        <rFont val="Century"/>
        <family val="1"/>
      </rPr>
      <t>40</t>
    </r>
  </si>
  <si>
    <r>
      <t>≧</t>
    </r>
    <r>
      <rPr>
        <sz val="6"/>
        <rFont val="Century"/>
        <family val="1"/>
      </rPr>
      <t>30</t>
    </r>
  </si>
  <si>
    <r>
      <t>≧</t>
    </r>
    <r>
      <rPr>
        <sz val="6"/>
        <rFont val="Century"/>
        <family val="1"/>
      </rPr>
      <t>4</t>
    </r>
  </si>
  <si>
    <r>
      <t>≧</t>
    </r>
    <r>
      <rPr>
        <sz val="6"/>
        <rFont val="Century"/>
        <family val="1"/>
      </rPr>
      <t>6</t>
    </r>
  </si>
  <si>
    <t>卒業研究</t>
  </si>
  <si>
    <t>応用数学Ⅰ</t>
  </si>
  <si>
    <t>応用数学Ⅱ</t>
  </si>
  <si>
    <t>応用物理Ⅱ</t>
  </si>
  <si>
    <t>電磁気学Ⅰ</t>
  </si>
  <si>
    <t>電磁気学Ⅱ</t>
  </si>
  <si>
    <t>情報理論</t>
  </si>
  <si>
    <t>データベース</t>
  </si>
  <si>
    <t>通信工学Ⅰ</t>
  </si>
  <si>
    <t>≠0</t>
    <phoneticPr fontId="1"/>
  </si>
  <si>
    <t>○</t>
    <phoneticPr fontId="1"/>
  </si>
  <si>
    <t>ﾊﾟﾜｰｴﾚｸﾄﾛﾆｸｽ特論</t>
    <rPh sb="12" eb="13">
      <t>トク</t>
    </rPh>
    <rPh sb="13" eb="14">
      <t>ロン</t>
    </rPh>
    <phoneticPr fontId="1"/>
  </si>
  <si>
    <t>電子物性</t>
    <rPh sb="0" eb="2">
      <t>デンシ</t>
    </rPh>
    <rPh sb="2" eb="4">
      <t>ブッセイ</t>
    </rPh>
    <phoneticPr fontId="1"/>
  </si>
  <si>
    <t>パターン認識</t>
    <rPh sb="4" eb="6">
      <t>ニンシキ</t>
    </rPh>
    <phoneticPr fontId="1"/>
  </si>
  <si>
    <t>数理論理学</t>
    <rPh sb="0" eb="2">
      <t>スウリ</t>
    </rPh>
    <rPh sb="2" eb="4">
      <t>ロンリ</t>
    </rPh>
    <rPh sb="4" eb="5">
      <t>ガク</t>
    </rPh>
    <phoneticPr fontId="1"/>
  </si>
  <si>
    <t>補充科目</t>
    <rPh sb="0" eb="2">
      <t>ホジュウ</t>
    </rPh>
    <rPh sb="2" eb="4">
      <t>カモク</t>
    </rPh>
    <phoneticPr fontId="1"/>
  </si>
  <si>
    <t>身体運動の科学</t>
    <rPh sb="0" eb="2">
      <t>シンタイ</t>
    </rPh>
    <rPh sb="2" eb="4">
      <t>ウンドウ</t>
    </rPh>
    <rPh sb="5" eb="7">
      <t>カガク</t>
    </rPh>
    <phoneticPr fontId="1"/>
  </si>
  <si>
    <t>日本語表現法</t>
    <rPh sb="0" eb="3">
      <t>ニホンゴ</t>
    </rPh>
    <rPh sb="3" eb="6">
      <t>ヒョウゲンホウ</t>
    </rPh>
    <phoneticPr fontId="1"/>
  </si>
  <si>
    <t>英語Ⅳ</t>
    <rPh sb="0" eb="2">
      <t>エイゴ</t>
    </rPh>
    <phoneticPr fontId="1"/>
  </si>
  <si>
    <t>工学実験Ⅴ</t>
  </si>
  <si>
    <t>工学実験Ⅵ</t>
  </si>
  <si>
    <t>知識工学</t>
    <rPh sb="0" eb="2">
      <t>チシキ</t>
    </rPh>
    <phoneticPr fontId="1"/>
  </si>
  <si>
    <t>通信工学Ⅱ</t>
    <rPh sb="0" eb="2">
      <t>ツウシン</t>
    </rPh>
    <rPh sb="2" eb="4">
      <t>コウガク</t>
    </rPh>
    <phoneticPr fontId="1"/>
  </si>
  <si>
    <t>教育プログラム学年・
学期</t>
    <rPh sb="0" eb="2">
      <t>キョウイク</t>
    </rPh>
    <rPh sb="7" eb="9">
      <t>ガクネン</t>
    </rPh>
    <rPh sb="11" eb="13">
      <t>ガッキ</t>
    </rPh>
    <phoneticPr fontId="1"/>
  </si>
  <si>
    <t>講義　演習　実験　研究</t>
    <rPh sb="0" eb="2">
      <t>コウギ</t>
    </rPh>
    <rPh sb="3" eb="5">
      <t>エンシュウ</t>
    </rPh>
    <rPh sb="6" eb="8">
      <t>ジッケン</t>
    </rPh>
    <rPh sb="9" eb="10">
      <t>ケン</t>
    </rPh>
    <rPh sb="10" eb="11">
      <t>キワム</t>
    </rPh>
    <phoneticPr fontId="1"/>
  </si>
  <si>
    <t>必須</t>
  </si>
  <si>
    <t>講義</t>
    <rPh sb="0" eb="2">
      <t>コウギ</t>
    </rPh>
    <phoneticPr fontId="1"/>
  </si>
  <si>
    <t>実験</t>
    <rPh sb="0" eb="2">
      <t>ジッケン</t>
    </rPh>
    <phoneticPr fontId="1"/>
  </si>
  <si>
    <t>演習</t>
    <rPh sb="0" eb="2">
      <t>エンシュウ</t>
    </rPh>
    <phoneticPr fontId="1"/>
  </si>
  <si>
    <t>研究</t>
    <rPh sb="0" eb="2">
      <t>ケンキュウ</t>
    </rPh>
    <phoneticPr fontId="1"/>
  </si>
  <si>
    <t>実習</t>
    <rPh sb="0" eb="2">
      <t>ジッシュウ</t>
    </rPh>
    <phoneticPr fontId="1"/>
  </si>
  <si>
    <t>3・前</t>
    <rPh sb="2" eb="3">
      <t>マエ</t>
    </rPh>
    <phoneticPr fontId="1"/>
  </si>
  <si>
    <t>4・前</t>
    <rPh sb="2" eb="3">
      <t>マエ</t>
    </rPh>
    <phoneticPr fontId="1"/>
  </si>
  <si>
    <t>3・後</t>
    <rPh sb="2" eb="3">
      <t>アト</t>
    </rPh>
    <phoneticPr fontId="1"/>
  </si>
  <si>
    <t>4・後</t>
    <rPh sb="2" eb="3">
      <t>アト</t>
    </rPh>
    <phoneticPr fontId="1"/>
  </si>
  <si>
    <t>3・通</t>
    <rPh sb="2" eb="3">
      <t>ツウ</t>
    </rPh>
    <phoneticPr fontId="1"/>
  </si>
  <si>
    <t>単位数</t>
    <rPh sb="0" eb="2">
      <t>タンイ</t>
    </rPh>
    <rPh sb="2" eb="3">
      <t>カズ</t>
    </rPh>
    <phoneticPr fontId="1"/>
  </si>
  <si>
    <t>数学・自然科学</t>
    <rPh sb="0" eb="2">
      <t>スウガク</t>
    </rPh>
    <rPh sb="3" eb="5">
      <t>シゼン</t>
    </rPh>
    <rPh sb="5" eb="7">
      <t>カガク</t>
    </rPh>
    <phoneticPr fontId="1"/>
  </si>
  <si>
    <t>分野別要件</t>
    <rPh sb="0" eb="2">
      <t>ブンヤ</t>
    </rPh>
    <rPh sb="2" eb="3">
      <t>ベツ</t>
    </rPh>
    <rPh sb="3" eb="5">
      <t>ヨウケン</t>
    </rPh>
    <phoneticPr fontId="1"/>
  </si>
  <si>
    <t>≧24</t>
  </si>
  <si>
    <t>≧30</t>
  </si>
  <si>
    <t>≧4</t>
  </si>
  <si>
    <t>1・前</t>
    <rPh sb="2" eb="3">
      <t>マエ</t>
    </rPh>
    <phoneticPr fontId="1"/>
  </si>
  <si>
    <t>1・後</t>
    <rPh sb="2" eb="3">
      <t>アト</t>
    </rPh>
    <phoneticPr fontId="1"/>
  </si>
  <si>
    <t>1・通</t>
  </si>
  <si>
    <t>1・通</t>
    <rPh sb="2" eb="3">
      <t>ツウ</t>
    </rPh>
    <phoneticPr fontId="1"/>
  </si>
  <si>
    <t>2・通</t>
    <rPh sb="2" eb="3">
      <t>ツウ</t>
    </rPh>
    <phoneticPr fontId="1"/>
  </si>
  <si>
    <t>2・前</t>
    <rPh sb="2" eb="3">
      <t>マエ</t>
    </rPh>
    <phoneticPr fontId="1"/>
  </si>
  <si>
    <t>2・後</t>
    <rPh sb="2" eb="3">
      <t>アト</t>
    </rPh>
    <phoneticPr fontId="1"/>
  </si>
  <si>
    <t>2・前</t>
    <phoneticPr fontId="1"/>
  </si>
  <si>
    <t>2・通</t>
    <phoneticPr fontId="1"/>
  </si>
  <si>
    <t>1・前</t>
    <phoneticPr fontId="1"/>
  </si>
  <si>
    <t>≧62</t>
    <phoneticPr fontId="1"/>
  </si>
  <si>
    <t>≧31</t>
    <phoneticPr fontId="1"/>
  </si>
  <si>
    <t>科目名</t>
    <rPh sb="0" eb="2">
      <t>カモク</t>
    </rPh>
    <rPh sb="2" eb="3">
      <t>メイ</t>
    </rPh>
    <phoneticPr fontId="1"/>
  </si>
  <si>
    <t>教育プログラム　必須・選択の区別</t>
    <rPh sb="0" eb="2">
      <t>キョウイク</t>
    </rPh>
    <rPh sb="8" eb="9">
      <t>ヒツ</t>
    </rPh>
    <rPh sb="9" eb="10">
      <t>ス</t>
    </rPh>
    <rPh sb="11" eb="13">
      <t>センタク</t>
    </rPh>
    <rPh sb="14" eb="16">
      <t>クベツ</t>
    </rPh>
    <phoneticPr fontId="1"/>
  </si>
  <si>
    <t>≧40</t>
    <phoneticPr fontId="1"/>
  </si>
  <si>
    <t>≧4</t>
    <phoneticPr fontId="1"/>
  </si>
  <si>
    <t>≧6</t>
    <phoneticPr fontId="1"/>
  </si>
  <si>
    <t>3・後</t>
    <rPh sb="2" eb="3">
      <t>ゴ</t>
    </rPh>
    <phoneticPr fontId="1"/>
  </si>
  <si>
    <t>≧1</t>
    <phoneticPr fontId="1"/>
  </si>
  <si>
    <t>≧2</t>
    <phoneticPr fontId="1"/>
  </si>
  <si>
    <r>
      <t>≧</t>
    </r>
    <r>
      <rPr>
        <sz val="6"/>
        <rFont val="Century"/>
        <family val="1"/>
      </rPr>
      <t>124</t>
    </r>
  </si>
  <si>
    <t>学籍番号（本科）</t>
    <rPh sb="0" eb="2">
      <t>ガクセキ</t>
    </rPh>
    <rPh sb="2" eb="4">
      <t>バンゴウ</t>
    </rPh>
    <rPh sb="5" eb="6">
      <t>ホン</t>
    </rPh>
    <phoneticPr fontId="1"/>
  </si>
  <si>
    <t>JABEE教育プログラム（システムデザイン工学プログラム）修了要件</t>
    <rPh sb="5" eb="7">
      <t>キョウイク</t>
    </rPh>
    <rPh sb="21" eb="23">
      <t>コウガク</t>
    </rPh>
    <rPh sb="29" eb="31">
      <t>シュウリョウ</t>
    </rPh>
    <rPh sb="31" eb="33">
      <t>ヨウケン</t>
    </rPh>
    <phoneticPr fontId="1"/>
  </si>
  <si>
    <t>学則５３条</t>
    <rPh sb="0" eb="2">
      <t>ガクソク</t>
    </rPh>
    <rPh sb="4" eb="5">
      <t>ジョウ</t>
    </rPh>
    <phoneticPr fontId="1"/>
  </si>
  <si>
    <t>講義</t>
  </si>
  <si>
    <t>物理学特論</t>
  </si>
  <si>
    <t>3・後</t>
  </si>
  <si>
    <t>専門科目</t>
    <rPh sb="2" eb="4">
      <t>カモク</t>
    </rPh>
    <phoneticPr fontId="1"/>
  </si>
  <si>
    <t>生体情報工学</t>
    <rPh sb="0" eb="2">
      <t>セイタイ</t>
    </rPh>
    <rPh sb="2" eb="4">
      <t>ジョウホウ</t>
    </rPh>
    <rPh sb="4" eb="6">
      <t>コウガク</t>
    </rPh>
    <phoneticPr fontId="1"/>
  </si>
  <si>
    <t>知的財産論</t>
    <rPh sb="0" eb="2">
      <t>チテキ</t>
    </rPh>
    <rPh sb="2" eb="4">
      <t>ザイサン</t>
    </rPh>
    <rPh sb="4" eb="5">
      <t>ロン</t>
    </rPh>
    <phoneticPr fontId="1"/>
  </si>
  <si>
    <t>（2)</t>
    <phoneticPr fontId="1"/>
  </si>
  <si>
    <t>特別研究Ⅰ</t>
    <rPh sb="0" eb="2">
      <t>トクベツ</t>
    </rPh>
    <rPh sb="2" eb="4">
      <t>ケンキュウ</t>
    </rPh>
    <phoneticPr fontId="1"/>
  </si>
  <si>
    <t>特別研究Ⅱ</t>
    <rPh sb="0" eb="2">
      <t>トクベツ</t>
    </rPh>
    <rPh sb="2" eb="4">
      <t>ケンキュウ</t>
    </rPh>
    <phoneticPr fontId="1"/>
  </si>
  <si>
    <t>4・通</t>
    <rPh sb="2" eb="3">
      <t>ツウ</t>
    </rPh>
    <phoneticPr fontId="1"/>
  </si>
  <si>
    <t>情報数学</t>
    <phoneticPr fontId="1"/>
  </si>
  <si>
    <t>数値解析</t>
    <phoneticPr fontId="1"/>
  </si>
  <si>
    <t>多変量解析</t>
    <rPh sb="0" eb="3">
      <t>タヘンリョウ</t>
    </rPh>
    <rPh sb="3" eb="5">
      <t>カイセキ</t>
    </rPh>
    <phoneticPr fontId="1"/>
  </si>
  <si>
    <t>システム工学</t>
    <rPh sb="4" eb="6">
      <t>コウガク</t>
    </rPh>
    <phoneticPr fontId="1"/>
  </si>
  <si>
    <t>線形システム</t>
    <rPh sb="0" eb="2">
      <t>センケイ</t>
    </rPh>
    <phoneticPr fontId="1"/>
  </si>
  <si>
    <t>分散コンピューティング</t>
    <rPh sb="0" eb="2">
      <t>ブンサン</t>
    </rPh>
    <phoneticPr fontId="1"/>
  </si>
  <si>
    <t>データマイニング</t>
    <phoneticPr fontId="1"/>
  </si>
  <si>
    <t>計算理論</t>
    <rPh sb="0" eb="2">
      <t>ケイサン</t>
    </rPh>
    <rPh sb="2" eb="4">
      <t>リロン</t>
    </rPh>
    <phoneticPr fontId="1"/>
  </si>
  <si>
    <t>自然言語処理</t>
    <rPh sb="0" eb="2">
      <t>シゼン</t>
    </rPh>
    <rPh sb="2" eb="4">
      <t>ゲンゴ</t>
    </rPh>
    <rPh sb="4" eb="6">
      <t>ショリ</t>
    </rPh>
    <phoneticPr fontId="1"/>
  </si>
  <si>
    <t>コンピュータグラフィックス</t>
    <phoneticPr fontId="1"/>
  </si>
  <si>
    <t/>
  </si>
  <si>
    <t>つながり工学</t>
    <rPh sb="4" eb="6">
      <t>コウガク</t>
    </rPh>
    <phoneticPr fontId="1"/>
  </si>
  <si>
    <t>必須</t>
    <phoneticPr fontId="1"/>
  </si>
  <si>
    <t>符号理論</t>
    <rPh sb="0" eb="2">
      <t>フゴウ</t>
    </rPh>
    <phoneticPr fontId="1"/>
  </si>
  <si>
    <t>形式言語理論</t>
    <rPh sb="0" eb="2">
      <t>ケイシキ</t>
    </rPh>
    <rPh sb="2" eb="4">
      <t>ゲンゴ</t>
    </rPh>
    <rPh sb="4" eb="6">
      <t>リロン</t>
    </rPh>
    <phoneticPr fontId="1"/>
  </si>
  <si>
    <t>=3</t>
    <phoneticPr fontId="1"/>
  </si>
  <si>
    <t>=1</t>
    <phoneticPr fontId="1"/>
  </si>
  <si>
    <r>
      <rPr>
        <sz val="6"/>
        <rFont val="ＭＳ Ｐ明朝"/>
        <family val="1"/>
        <charset val="128"/>
      </rPr>
      <t>≧</t>
    </r>
    <r>
      <rPr>
        <sz val="6"/>
        <rFont val="Century"/>
        <family val="1"/>
      </rPr>
      <t>10</t>
    </r>
    <phoneticPr fontId="1"/>
  </si>
  <si>
    <t>=2</t>
    <phoneticPr fontId="1"/>
  </si>
  <si>
    <t>≧75</t>
    <phoneticPr fontId="1"/>
  </si>
  <si>
    <r>
      <rPr>
        <sz val="6"/>
        <rFont val="ＭＳ Ｐ明朝"/>
        <family val="1"/>
        <charset val="128"/>
      </rPr>
      <t>≧</t>
    </r>
    <r>
      <rPr>
        <sz val="6"/>
        <rFont val="Century"/>
        <family val="1"/>
      </rPr>
      <t>1</t>
    </r>
    <phoneticPr fontId="1"/>
  </si>
  <si>
    <t>※専攻科修了要件（１）の欄は、必要修得科目数のチェックのみで、それ以外（学外発表等）はチェックしていません。</t>
    <rPh sb="1" eb="4">
      <t>センコウカ</t>
    </rPh>
    <rPh sb="4" eb="6">
      <t>シュウリョウ</t>
    </rPh>
    <rPh sb="6" eb="8">
      <t>ヨウケン</t>
    </rPh>
    <rPh sb="12" eb="13">
      <t>ラン</t>
    </rPh>
    <rPh sb="15" eb="17">
      <t>ヒツヨウ</t>
    </rPh>
    <rPh sb="17" eb="19">
      <t>シュウトク</t>
    </rPh>
    <rPh sb="19" eb="21">
      <t>カモク</t>
    </rPh>
    <rPh sb="21" eb="22">
      <t>カズ</t>
    </rPh>
    <rPh sb="33" eb="35">
      <t>イガイ</t>
    </rPh>
    <rPh sb="36" eb="38">
      <t>ガクガイ</t>
    </rPh>
    <rPh sb="38" eb="40">
      <t>ハッピョウ</t>
    </rPh>
    <rPh sb="40" eb="41">
      <t>ナド</t>
    </rPh>
    <phoneticPr fontId="1"/>
  </si>
  <si>
    <t>　必ず、システムデザイン工学プログラム履修の手引きの別表２を別途各自で確認して下さい。</t>
    <rPh sb="1" eb="2">
      <t>カナラ</t>
    </rPh>
    <rPh sb="12" eb="14">
      <t>コウガク</t>
    </rPh>
    <rPh sb="19" eb="21">
      <t>リシュウ</t>
    </rPh>
    <rPh sb="22" eb="24">
      <t>テビ</t>
    </rPh>
    <rPh sb="26" eb="28">
      <t>ベッピョウ</t>
    </rPh>
    <rPh sb="30" eb="32">
      <t>ベット</t>
    </rPh>
    <rPh sb="32" eb="34">
      <t>カクジ</t>
    </rPh>
    <rPh sb="35" eb="37">
      <t>カクニン</t>
    </rPh>
    <rPh sb="39" eb="40">
      <t>クダ</t>
    </rPh>
    <phoneticPr fontId="1"/>
  </si>
  <si>
    <t>（3)</t>
    <phoneticPr fontId="1"/>
  </si>
  <si>
    <t>情報工学科，電気電子情報工学専攻　</t>
    <phoneticPr fontId="1"/>
  </si>
  <si>
    <t>情報セキュリティ</t>
    <rPh sb="0" eb="2">
      <t>ジョウホウ</t>
    </rPh>
    <phoneticPr fontId="1"/>
  </si>
  <si>
    <t>英語コミュニケーション演習Ⅰ</t>
    <phoneticPr fontId="1"/>
  </si>
  <si>
    <t>英語コミュニケーション演習Ⅱ</t>
    <phoneticPr fontId="1"/>
  </si>
  <si>
    <t>3・後</t>
    <rPh sb="2" eb="3">
      <t>ウシ</t>
    </rPh>
    <phoneticPr fontId="1"/>
  </si>
  <si>
    <t>実用英語Ⅰ</t>
    <rPh sb="0" eb="2">
      <t>ジツヨウ</t>
    </rPh>
    <rPh sb="2" eb="4">
      <t>エイゴ</t>
    </rPh>
    <phoneticPr fontId="1"/>
  </si>
  <si>
    <t>実用英語Ⅱ</t>
    <rPh sb="0" eb="2">
      <t>ジツヨウ</t>
    </rPh>
    <rPh sb="2" eb="4">
      <t>エイゴ</t>
    </rPh>
    <phoneticPr fontId="1"/>
  </si>
  <si>
    <t>ドイツ語Ⅰ</t>
    <rPh sb="3" eb="4">
      <t>ゴ</t>
    </rPh>
    <phoneticPr fontId="1"/>
  </si>
  <si>
    <t>ドイツ語Ⅱ</t>
    <rPh sb="3" eb="4">
      <t>ゴ</t>
    </rPh>
    <phoneticPr fontId="1"/>
  </si>
  <si>
    <t>中国語Ⅰ</t>
    <rPh sb="0" eb="3">
      <t>チュウゴクゴ</t>
    </rPh>
    <phoneticPr fontId="1"/>
  </si>
  <si>
    <t>中国語Ⅱ</t>
    <rPh sb="0" eb="3">
      <t>チュウゴクゴ</t>
    </rPh>
    <phoneticPr fontId="1"/>
  </si>
  <si>
    <t>2・前</t>
  </si>
  <si>
    <t>2・後</t>
  </si>
  <si>
    <t>2・後</t>
    <rPh sb="2" eb="3">
      <t>ゴ</t>
    </rPh>
    <phoneticPr fontId="1"/>
  </si>
  <si>
    <t>1・後</t>
    <rPh sb="2" eb="3">
      <t>ゴ</t>
    </rPh>
    <phoneticPr fontId="1"/>
  </si>
  <si>
    <t>4・後</t>
    <rPh sb="2" eb="3">
      <t>ウシ</t>
    </rPh>
    <phoneticPr fontId="1"/>
  </si>
  <si>
    <t>4・前</t>
    <phoneticPr fontId="1"/>
  </si>
  <si>
    <t>1・後</t>
    <rPh sb="2" eb="3">
      <t>ウシ</t>
    </rPh>
    <phoneticPr fontId="1"/>
  </si>
  <si>
    <t>電子物性概論</t>
    <rPh sb="0" eb="2">
      <t>デンシ</t>
    </rPh>
    <rPh sb="2" eb="4">
      <t>ブッセイ</t>
    </rPh>
    <rPh sb="4" eb="6">
      <t>ガイロン</t>
    </rPh>
    <phoneticPr fontId="1"/>
  </si>
  <si>
    <r>
      <t>A</t>
    </r>
    <r>
      <rPr>
        <sz val="6"/>
        <rFont val="ＭＳ Ｐ明朝"/>
        <family val="1"/>
        <charset val="128"/>
      </rPr>
      <t>群</t>
    </r>
    <rPh sb="1" eb="2">
      <t>グン</t>
    </rPh>
    <phoneticPr fontId="1"/>
  </si>
  <si>
    <r>
      <t>B</t>
    </r>
    <r>
      <rPr>
        <sz val="6"/>
        <rFont val="ＭＳ Ｐ明朝"/>
        <family val="1"/>
        <charset val="128"/>
      </rPr>
      <t>群</t>
    </r>
    <rPh sb="1" eb="2">
      <t>グン</t>
    </rPh>
    <phoneticPr fontId="1"/>
  </si>
  <si>
    <r>
      <rPr>
        <sz val="6"/>
        <rFont val="ＭＳ Ｐ明朝"/>
        <family val="1"/>
        <charset val="128"/>
      </rPr>
      <t>基礎</t>
    </r>
    <rPh sb="0" eb="2">
      <t>キソ</t>
    </rPh>
    <phoneticPr fontId="1"/>
  </si>
  <si>
    <r>
      <rPr>
        <sz val="6"/>
        <rFont val="ＭＳ Ｐ明朝"/>
        <family val="1"/>
        <charset val="128"/>
      </rPr>
      <t>関連</t>
    </r>
    <rPh sb="0" eb="2">
      <t>カンレン</t>
    </rPh>
    <phoneticPr fontId="1"/>
  </si>
  <si>
    <t>社会技術概論</t>
    <rPh sb="0" eb="2">
      <t>シャカイ</t>
    </rPh>
    <rPh sb="2" eb="4">
      <t>ギジュツ</t>
    </rPh>
    <rPh sb="4" eb="6">
      <t>ガイロン</t>
    </rPh>
    <phoneticPr fontId="1"/>
  </si>
  <si>
    <t>農学概論</t>
    <rPh sb="0" eb="2">
      <t>ノウガク</t>
    </rPh>
    <rPh sb="2" eb="4">
      <t>ガイロン</t>
    </rPh>
    <phoneticPr fontId="1"/>
  </si>
  <si>
    <t>技術英語</t>
    <rPh sb="0" eb="2">
      <t>ギジュツ</t>
    </rPh>
    <rPh sb="2" eb="4">
      <t>エイゴ</t>
    </rPh>
    <phoneticPr fontId="1"/>
  </si>
  <si>
    <t>講義</t>
    <phoneticPr fontId="1"/>
  </si>
  <si>
    <t>コンピュータアーキテクチャ</t>
    <phoneticPr fontId="1"/>
  </si>
  <si>
    <t>アルゴリズムとデータ構造</t>
    <phoneticPr fontId="1"/>
  </si>
  <si>
    <t>学位授与機構　</t>
    <rPh sb="0" eb="2">
      <t>ガクイ</t>
    </rPh>
    <rPh sb="2" eb="4">
      <t>ジュヨ</t>
    </rPh>
    <rPh sb="4" eb="6">
      <t>キコウ</t>
    </rPh>
    <phoneticPr fontId="1"/>
  </si>
  <si>
    <t>単位修得基準(電気電子工学士)</t>
    <rPh sb="11" eb="13">
      <t>コウガク</t>
    </rPh>
    <rPh sb="13" eb="14">
      <t>シ</t>
    </rPh>
    <phoneticPr fontId="1"/>
  </si>
  <si>
    <t>情報基礎</t>
    <rPh sb="0" eb="4">
      <t>ジョウホウキソ</t>
    </rPh>
    <phoneticPr fontId="1"/>
  </si>
  <si>
    <t>計算機</t>
    <rPh sb="0" eb="2">
      <t>ケイサン</t>
    </rPh>
    <rPh sb="2" eb="3">
      <t>キ</t>
    </rPh>
    <phoneticPr fontId="1"/>
  </si>
  <si>
    <t>処理</t>
    <rPh sb="0" eb="2">
      <t>ショリ</t>
    </rPh>
    <phoneticPr fontId="1"/>
  </si>
  <si>
    <t>単位修得基準(情報工学士)</t>
    <rPh sb="7" eb="9">
      <t>ジョウホウ</t>
    </rPh>
    <rPh sb="9" eb="11">
      <t>コウガク</t>
    </rPh>
    <rPh sb="11" eb="12">
      <t>シ</t>
    </rPh>
    <phoneticPr fontId="1"/>
  </si>
  <si>
    <t>=18</t>
    <phoneticPr fontId="1"/>
  </si>
  <si>
    <t>形式手法</t>
    <rPh sb="0" eb="2">
      <t>ケイシキ</t>
    </rPh>
    <rPh sb="2" eb="4">
      <t>シュホウ</t>
    </rPh>
    <phoneticPr fontId="1"/>
  </si>
  <si>
    <t>経済学概説Ⅰ</t>
    <phoneticPr fontId="1"/>
  </si>
  <si>
    <t>法学概説Ⅰ</t>
    <rPh sb="0" eb="2">
      <t>ホウガク</t>
    </rPh>
    <rPh sb="2" eb="4">
      <t>ガイセツ</t>
    </rPh>
    <phoneticPr fontId="1"/>
  </si>
  <si>
    <t>経済学概説Ⅱ</t>
    <phoneticPr fontId="1"/>
  </si>
  <si>
    <t>法学概説Ⅱ</t>
    <rPh sb="0" eb="2">
      <t>ホウガク</t>
    </rPh>
    <rPh sb="2" eb="4">
      <t>ガイセツ</t>
    </rPh>
    <phoneticPr fontId="1"/>
  </si>
  <si>
    <t>歴史学概説Ⅰ</t>
    <rPh sb="0" eb="3">
      <t>レキシガク</t>
    </rPh>
    <rPh sb="3" eb="5">
      <t>ガイセツ</t>
    </rPh>
    <phoneticPr fontId="1"/>
  </si>
  <si>
    <t>歴史学概説Ⅱ</t>
    <rPh sb="0" eb="3">
      <t>レキシガク</t>
    </rPh>
    <rPh sb="3" eb="5">
      <t>ガイセツ</t>
    </rPh>
    <phoneticPr fontId="1"/>
  </si>
  <si>
    <t>防災工学概説</t>
    <rPh sb="0" eb="2">
      <t>ボウサイ</t>
    </rPh>
    <rPh sb="2" eb="4">
      <t>コウガク</t>
    </rPh>
    <rPh sb="4" eb="6">
      <t>ガイセツ</t>
    </rPh>
    <phoneticPr fontId="1"/>
  </si>
  <si>
    <t>歴史学特論</t>
    <rPh sb="0" eb="3">
      <t>レキシガク</t>
    </rPh>
    <rPh sb="3" eb="4">
      <t>トク</t>
    </rPh>
    <rPh sb="4" eb="5">
      <t>ロン</t>
    </rPh>
    <phoneticPr fontId="1"/>
  </si>
  <si>
    <t>応用数学特論</t>
    <rPh sb="0" eb="2">
      <t>オウヨウ</t>
    </rPh>
    <rPh sb="2" eb="4">
      <t>スウガク</t>
    </rPh>
    <rPh sb="4" eb="5">
      <t>トク</t>
    </rPh>
    <rPh sb="5" eb="6">
      <t>ロン</t>
    </rPh>
    <phoneticPr fontId="1"/>
  </si>
  <si>
    <t>つながり工学演習</t>
    <rPh sb="4" eb="6">
      <t>コウガク</t>
    </rPh>
    <rPh sb="6" eb="8">
      <t>エンシュウ</t>
    </rPh>
    <phoneticPr fontId="1"/>
  </si>
  <si>
    <t>プロジェクト実験</t>
    <rPh sb="6" eb="8">
      <t>ジッケン</t>
    </rPh>
    <phoneticPr fontId="1"/>
  </si>
  <si>
    <t>経営デザイン</t>
    <rPh sb="0" eb="2">
      <t>ケイエイ</t>
    </rPh>
    <phoneticPr fontId="1"/>
  </si>
  <si>
    <t>コンピュータ制御論</t>
    <rPh sb="6" eb="8">
      <t>セイギョ</t>
    </rPh>
    <rPh sb="8" eb="9">
      <t>ロン</t>
    </rPh>
    <phoneticPr fontId="1"/>
  </si>
  <si>
    <t>=4</t>
    <phoneticPr fontId="1"/>
  </si>
  <si>
    <t>キャリアデザイン</t>
    <phoneticPr fontId="1"/>
  </si>
  <si>
    <t>災害レジリエンス工学</t>
    <rPh sb="0" eb="2">
      <t>サイガイ</t>
    </rPh>
    <rPh sb="8" eb="10">
      <t>コウガク</t>
    </rPh>
    <phoneticPr fontId="1"/>
  </si>
  <si>
    <t>コンピュータアーキテクチャ特論</t>
    <rPh sb="13" eb="15">
      <t>トクロン</t>
    </rPh>
    <phoneticPr fontId="1"/>
  </si>
  <si>
    <r>
      <t>≧</t>
    </r>
    <r>
      <rPr>
        <sz val="6"/>
        <rFont val="Century"/>
        <family val="1"/>
      </rPr>
      <t>62</t>
    </r>
    <phoneticPr fontId="1"/>
  </si>
  <si>
    <t>≧1</t>
  </si>
  <si>
    <t>組込みシステム</t>
    <rPh sb="0" eb="1">
      <t>ク</t>
    </rPh>
    <rPh sb="1" eb="2">
      <t>コ</t>
    </rPh>
    <phoneticPr fontId="1"/>
  </si>
  <si>
    <t>応用数学Ⅲ</t>
    <phoneticPr fontId="1"/>
  </si>
  <si>
    <t>1・前</t>
    <rPh sb="2" eb="3">
      <t>ゼン</t>
    </rPh>
    <phoneticPr fontId="1"/>
  </si>
  <si>
    <t>技術者倫理・技術史</t>
    <rPh sb="0" eb="3">
      <t>ギジュツシャ</t>
    </rPh>
    <rPh sb="3" eb="5">
      <t>リンリ</t>
    </rPh>
    <rPh sb="6" eb="8">
      <t>ギジュツ</t>
    </rPh>
    <rPh sb="8" eb="9">
      <t>シ</t>
    </rPh>
    <phoneticPr fontId="1"/>
  </si>
  <si>
    <t>=5</t>
    <phoneticPr fontId="1"/>
  </si>
  <si>
    <t>　　　　　必ず”自分の”入学年度に対応するシートを選択してください。</t>
    <rPh sb="5" eb="6">
      <t>カナラ</t>
    </rPh>
    <rPh sb="8" eb="10">
      <t>ジブン</t>
    </rPh>
    <rPh sb="12" eb="14">
      <t>ニュウガク</t>
    </rPh>
    <rPh sb="14" eb="16">
      <t>ネンド</t>
    </rPh>
    <rPh sb="17" eb="19">
      <t>タイオウ</t>
    </rPh>
    <rPh sb="25" eb="27">
      <t>センタク</t>
    </rPh>
    <phoneticPr fontId="1"/>
  </si>
  <si>
    <t>　　　　　シートの左上の入学年度、（出身）学科、専攻名、学年の表記を　確認してください。</t>
    <rPh sb="9" eb="11">
      <t>ヒダリウエ</t>
    </rPh>
    <rPh sb="12" eb="14">
      <t>ニュウガク</t>
    </rPh>
    <rPh sb="14" eb="16">
      <t>ネンド</t>
    </rPh>
    <rPh sb="18" eb="20">
      <t>シュッシン</t>
    </rPh>
    <rPh sb="21" eb="23">
      <t>ガッカ</t>
    </rPh>
    <rPh sb="24" eb="26">
      <t>センコウ</t>
    </rPh>
    <rPh sb="26" eb="27">
      <t>メイ</t>
    </rPh>
    <rPh sb="28" eb="30">
      <t>ガクネン</t>
    </rPh>
    <rPh sb="31" eb="33">
      <t>ヒョウキ</t>
    </rPh>
    <rPh sb="35" eb="37">
      <t>カクニン</t>
    </rPh>
    <phoneticPr fontId="1"/>
  </si>
  <si>
    <t>　　　　　選択するシートを間違えると、修了要件が異なるため、正しくチェックが行えません。</t>
    <rPh sb="5" eb="7">
      <t>センタク</t>
    </rPh>
    <rPh sb="13" eb="15">
      <t>マチガ</t>
    </rPh>
    <rPh sb="19" eb="21">
      <t>シュウリョウ</t>
    </rPh>
    <rPh sb="21" eb="23">
      <t>ヨウケン</t>
    </rPh>
    <rPh sb="24" eb="25">
      <t>コト</t>
    </rPh>
    <rPh sb="30" eb="31">
      <t>タダ</t>
    </rPh>
    <rPh sb="38" eb="39">
      <t>オコナ</t>
    </rPh>
    <phoneticPr fontId="1"/>
  </si>
  <si>
    <t>　　　　　＊年度、学科、改訂日に注意してください</t>
    <rPh sb="6" eb="8">
      <t>ネンド</t>
    </rPh>
    <rPh sb="9" eb="11">
      <t>ガッカ</t>
    </rPh>
    <rPh sb="12" eb="14">
      <t>カイテイ</t>
    </rPh>
    <rPh sb="14" eb="15">
      <t>ビ</t>
    </rPh>
    <rPh sb="16" eb="18">
      <t>チュウイ</t>
    </rPh>
    <phoneticPr fontId="1"/>
  </si>
  <si>
    <t>このチェック表は、今後変更（改訂）されることがあります。</t>
    <rPh sb="6" eb="7">
      <t>ヒョウ</t>
    </rPh>
    <rPh sb="9" eb="11">
      <t>コンゴ</t>
    </rPh>
    <rPh sb="11" eb="13">
      <t>ヘンコウ</t>
    </rPh>
    <rPh sb="14" eb="16">
      <t>カイテイ</t>
    </rPh>
    <phoneticPr fontId="1"/>
  </si>
  <si>
    <t>もし、チェック表に不明な点があれば、直ちに主任か副主任に連絡ください。</t>
    <rPh sb="7" eb="8">
      <t>ヒョウ</t>
    </rPh>
    <rPh sb="9" eb="11">
      <t>フメイ</t>
    </rPh>
    <rPh sb="12" eb="13">
      <t>テン</t>
    </rPh>
    <rPh sb="18" eb="19">
      <t>タダ</t>
    </rPh>
    <rPh sb="21" eb="23">
      <t>シュニン</t>
    </rPh>
    <rPh sb="24" eb="27">
      <t>フクシュニン</t>
    </rPh>
    <rPh sb="28" eb="30">
      <t>レンラク</t>
    </rPh>
    <phoneticPr fontId="1"/>
  </si>
  <si>
    <t>チェック表の使い方</t>
    <rPh sb="4" eb="5">
      <t>ヒョウ</t>
    </rPh>
    <rPh sb="6" eb="7">
      <t>ツカ</t>
    </rPh>
    <rPh sb="8" eb="9">
      <t>カタ</t>
    </rPh>
    <phoneticPr fontId="1"/>
  </si>
  <si>
    <r>
      <rPr>
        <sz val="10"/>
        <rFont val="ＭＳ Ｐゴシック"/>
        <family val="3"/>
        <charset val="128"/>
      </rPr>
      <t>　　⓪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正しいシートを選択する。（年度、学科、改訂日を確認してください。）</t>
    </r>
    <rPh sb="5" eb="6">
      <t>タダ</t>
    </rPh>
    <rPh sb="12" eb="14">
      <t>センタク</t>
    </rPh>
    <rPh sb="28" eb="30">
      <t>カクニン</t>
    </rPh>
    <phoneticPr fontId="1"/>
  </si>
  <si>
    <r>
      <rPr>
        <sz val="10"/>
        <rFont val="ＭＳ Ｐゴシック"/>
        <family val="3"/>
        <charset val="128"/>
      </rPr>
      <t>　　①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学籍番号，氏名を記入する。</t>
    </r>
    <phoneticPr fontId="1"/>
  </si>
  <si>
    <r>
      <rPr>
        <sz val="10"/>
        <rFont val="ＭＳ Ｐゴシック"/>
        <family val="3"/>
        <charset val="128"/>
      </rPr>
      <t>　　②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シート中の科目成績に点数を入れる。</t>
    </r>
    <phoneticPr fontId="1"/>
  </si>
  <si>
    <r>
      <rPr>
        <sz val="10"/>
        <rFont val="ＭＳ Ｐゴシック"/>
        <family val="3"/>
        <charset val="128"/>
      </rPr>
      <t>　　③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本科</t>
    </r>
    <r>
      <rPr>
        <sz val="10"/>
        <rFont val="Arial Unicode MS"/>
        <family val="3"/>
      </rPr>
      <t>4</t>
    </r>
    <r>
      <rPr>
        <sz val="10"/>
        <rFont val="ＭＳ Ｐゴシック"/>
        <family val="3"/>
        <charset val="128"/>
      </rPr>
      <t>年，</t>
    </r>
    <r>
      <rPr>
        <sz val="10"/>
        <rFont val="Arial Unicode MS"/>
        <family val="3"/>
      </rPr>
      <t>5</t>
    </r>
    <r>
      <rPr>
        <sz val="10"/>
        <rFont val="ＭＳ Ｐゴシック"/>
        <family val="3"/>
        <charset val="128"/>
      </rPr>
      <t>年，専攻科で修得した科目に点数を入れる。</t>
    </r>
    <rPh sb="13" eb="16">
      <t>センコウカ</t>
    </rPh>
    <phoneticPr fontId="1"/>
  </si>
  <si>
    <r>
      <rPr>
        <sz val="10"/>
        <rFont val="ＭＳ Ｐゴシック"/>
        <family val="3"/>
        <charset val="128"/>
      </rPr>
      <t>　　④</t>
    </r>
    <r>
      <rPr>
        <sz val="10"/>
        <rFont val="Arial Unicode MS"/>
        <family val="3"/>
      </rPr>
      <t xml:space="preserve"> </t>
    </r>
    <r>
      <rPr>
        <sz val="10"/>
        <rFont val="ＭＳ Ｐゴシック"/>
        <family val="3"/>
        <charset val="128"/>
      </rPr>
      <t>不合格（未修得）科目は</t>
    </r>
    <r>
      <rPr>
        <sz val="10"/>
        <rFont val="Arial Unicode MS"/>
        <family val="3"/>
      </rPr>
      <t>60</t>
    </r>
    <r>
      <rPr>
        <sz val="10"/>
        <rFont val="ＭＳ Ｐゴシック"/>
        <family val="3"/>
        <charset val="128"/>
      </rPr>
      <t>点以下（例えば，</t>
    </r>
    <r>
      <rPr>
        <sz val="10"/>
        <rFont val="Arial Unicode MS"/>
        <family val="3"/>
      </rPr>
      <t>0</t>
    </r>
    <r>
      <rPr>
        <sz val="10"/>
        <rFont val="ＭＳ Ｐゴシック"/>
        <family val="3"/>
        <charset val="128"/>
      </rPr>
      <t>点）を入れる。</t>
    </r>
    <phoneticPr fontId="1"/>
  </si>
  <si>
    <r>
      <t xml:space="preserve"> </t>
    </r>
    <r>
      <rPr>
        <sz val="10"/>
        <rFont val="ＭＳ Ｐゴシック"/>
        <family val="3"/>
        <charset val="128"/>
      </rPr>
      <t>　　　</t>
    </r>
    <r>
      <rPr>
        <sz val="10"/>
        <rFont val="Arial Unicode MS"/>
        <family val="3"/>
      </rPr>
      <t xml:space="preserve"> </t>
    </r>
    <r>
      <rPr>
        <sz val="10"/>
        <rFont val="ＭＳ Ｐゴシック"/>
        <family val="3"/>
        <charset val="128"/>
      </rPr>
      <t>不合格（未修得）科目で点数が分かっているものは点数を入れる。</t>
    </r>
    <phoneticPr fontId="1"/>
  </si>
  <si>
    <r>
      <rPr>
        <sz val="10"/>
        <rFont val="ＭＳ Ｐゴシック"/>
        <family val="3"/>
        <charset val="128"/>
      </rPr>
      <t>　　⑤</t>
    </r>
    <r>
      <rPr>
        <sz val="10"/>
        <rFont val="Arial Unicode MS"/>
        <family val="3"/>
      </rPr>
      <t xml:space="preserve">  </t>
    </r>
    <r>
      <rPr>
        <sz val="10"/>
        <rFont val="ＭＳ Ｐゴシック"/>
        <family val="3"/>
        <charset val="128"/>
      </rPr>
      <t>卒業研究，校外実習は○を入れる。</t>
    </r>
    <phoneticPr fontId="1"/>
  </si>
  <si>
    <r>
      <rPr>
        <sz val="10"/>
        <color indexed="10"/>
        <rFont val="ＭＳ Ｐゴシック"/>
        <family val="3"/>
        <charset val="128"/>
      </rPr>
      <t>　　⑥</t>
    </r>
    <r>
      <rPr>
        <sz val="10"/>
        <color indexed="10"/>
        <rFont val="Arial Unicode MS"/>
        <family val="3"/>
      </rPr>
      <t xml:space="preserve">  </t>
    </r>
    <r>
      <rPr>
        <sz val="10"/>
        <color indexed="10"/>
        <rFont val="ＭＳ Ｐゴシック"/>
        <family val="3"/>
        <charset val="128"/>
      </rPr>
      <t>専攻科で履修（修得）予定の科目に「２００」を入れる。（修得したものと区別するため、</t>
    </r>
    <r>
      <rPr>
        <sz val="10"/>
        <color indexed="10"/>
        <rFont val="Arial Unicode MS"/>
        <family val="3"/>
      </rPr>
      <t>200</t>
    </r>
    <r>
      <rPr>
        <sz val="10"/>
        <color indexed="10"/>
        <rFont val="ＭＳ Ｐゴシック"/>
        <family val="3"/>
        <charset val="128"/>
      </rPr>
      <t>とする）</t>
    </r>
    <rPh sb="9" eb="11">
      <t>リシュウ</t>
    </rPh>
    <rPh sb="32" eb="34">
      <t>シュウトク</t>
    </rPh>
    <rPh sb="39" eb="41">
      <t>クベツ</t>
    </rPh>
    <phoneticPr fontId="1"/>
  </si>
  <si>
    <t>　　⑦　専攻科で履修する予定のないものは何も記入しなくてよい。</t>
    <phoneticPr fontId="1"/>
  </si>
  <si>
    <t>　　⑧ 点数入力欄以外のセルには触らないこと。</t>
    <rPh sb="4" eb="6">
      <t>テンスウ</t>
    </rPh>
    <rPh sb="6" eb="8">
      <t>ニュウリョク</t>
    </rPh>
    <rPh sb="8" eb="9">
      <t>ラン</t>
    </rPh>
    <rPh sb="9" eb="11">
      <t>イガイ</t>
    </rPh>
    <rPh sb="16" eb="17">
      <t>サワ</t>
    </rPh>
    <phoneticPr fontId="1"/>
  </si>
  <si>
    <t>また，以下の点に注意して，使用して下さい。</t>
    <rPh sb="8" eb="10">
      <t>チュウイ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</si>
  <si>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1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</t>
    </r>
    <r>
      <rPr>
        <sz val="10"/>
        <rFont val="ＭＳ Ｐゴシック"/>
        <family val="3"/>
        <charset val="128"/>
      </rPr>
      <t>本チェック表は暫定版であり，今後，差し替え（改訂）もあり得ます。</t>
    </r>
    <rPh sb="28" eb="30">
      <t>カイテイ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</si>
  <si>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2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  </t>
    </r>
    <r>
      <rPr>
        <sz val="10"/>
        <rFont val="ＭＳ Ｐゴシック"/>
        <family val="3"/>
        <charset val="128"/>
      </rPr>
      <t>ミスが見つかった場合には速やかに報告して下さい。</t>
    </r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</si>
  <si>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3"/>
      </rPr>
      <t>3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3"/>
      </rPr>
      <t xml:space="preserve">     </t>
    </r>
    <r>
      <rPr>
        <sz val="10"/>
        <rFont val="ＭＳ Ｐゴシック"/>
        <family val="3"/>
        <charset val="128"/>
      </rPr>
      <t>ミスが見つかった場合は，その修正版を必ず使用して下さい。</t>
    </r>
    <phoneticPr fontId="1"/>
  </si>
  <si>
    <t>コンピュータアーキテクチャ特論</t>
    <rPh sb="13" eb="14">
      <t>トク</t>
    </rPh>
    <phoneticPr fontId="1"/>
  </si>
  <si>
    <t>自律ロボット論</t>
    <rPh sb="0" eb="2">
      <t>ジリツ</t>
    </rPh>
    <rPh sb="6" eb="7">
      <t>ロン</t>
    </rPh>
    <phoneticPr fontId="1"/>
  </si>
  <si>
    <t>ディジタル回路演習</t>
    <rPh sb="5" eb="7">
      <t>カイロ</t>
    </rPh>
    <rPh sb="7" eb="9">
      <t>エンシュウ</t>
    </rPh>
    <phoneticPr fontId="1"/>
  </si>
  <si>
    <t>ディジタル回路</t>
    <rPh sb="5" eb="7">
      <t>カイロ</t>
    </rPh>
    <phoneticPr fontId="1"/>
  </si>
  <si>
    <t>離散数学</t>
    <rPh sb="0" eb="4">
      <t>リサンスウガク</t>
    </rPh>
    <phoneticPr fontId="1"/>
  </si>
  <si>
    <t>制御工学</t>
    <rPh sb="0" eb="4">
      <t>セイギョコウガク</t>
    </rPh>
    <phoneticPr fontId="1"/>
  </si>
  <si>
    <t>組込みシステム演習</t>
    <rPh sb="0" eb="1">
      <t>ク</t>
    </rPh>
    <rPh sb="1" eb="2">
      <t>コ</t>
    </rPh>
    <rPh sb="7" eb="9">
      <t>エンシュウ</t>
    </rPh>
    <phoneticPr fontId="1"/>
  </si>
  <si>
    <t>メディア情報処理</t>
    <rPh sb="4" eb="6">
      <t>ジョウホウ</t>
    </rPh>
    <rPh sb="6" eb="8">
      <t>ショリ</t>
    </rPh>
    <phoneticPr fontId="1"/>
  </si>
  <si>
    <t>メカトロニクス</t>
    <phoneticPr fontId="1"/>
  </si>
  <si>
    <t>ソフトコンピューティング</t>
    <phoneticPr fontId="1"/>
  </si>
  <si>
    <t>データサイエンス</t>
    <phoneticPr fontId="1"/>
  </si>
  <si>
    <t>データサイエンス演習</t>
    <rPh sb="8" eb="10">
      <t>エンシュウ</t>
    </rPh>
    <phoneticPr fontId="1"/>
  </si>
  <si>
    <t>オペレーティングシステム</t>
    <phoneticPr fontId="1"/>
  </si>
  <si>
    <t>ネットワークプログラミング</t>
    <phoneticPr fontId="1"/>
  </si>
  <si>
    <t>コンピュータセキュリティ</t>
    <phoneticPr fontId="1"/>
  </si>
  <si>
    <t>コンピュータセキュリティ演習</t>
    <rPh sb="12" eb="14">
      <t>エンシュウ</t>
    </rPh>
    <phoneticPr fontId="1"/>
  </si>
  <si>
    <t>=15</t>
    <phoneticPr fontId="1"/>
  </si>
  <si>
    <t>ハードウェア設計演習</t>
    <rPh sb="6" eb="8">
      <t>セッケイ</t>
    </rPh>
    <rPh sb="8" eb="10">
      <t>エンシュウ</t>
    </rPh>
    <phoneticPr fontId="1"/>
  </si>
  <si>
    <t>半導体デバイス概論</t>
    <rPh sb="0" eb="3">
      <t>ハンドウタイ</t>
    </rPh>
    <rPh sb="7" eb="9">
      <t>ガイロン</t>
    </rPh>
    <phoneticPr fontId="1"/>
  </si>
  <si>
    <t>インタフェースデザイン</t>
    <phoneticPr fontId="1"/>
  </si>
  <si>
    <t>ソフトウェア工学</t>
    <rPh sb="6" eb="8">
      <t>コウガク</t>
    </rPh>
    <phoneticPr fontId="1"/>
  </si>
  <si>
    <t>4・前</t>
    <rPh sb="2" eb="3">
      <t>ゼン</t>
    </rPh>
    <phoneticPr fontId="1"/>
  </si>
  <si>
    <t>2・前</t>
    <rPh sb="2" eb="3">
      <t>ゼン</t>
    </rPh>
    <phoneticPr fontId="1"/>
  </si>
  <si>
    <t>（説明）このチェック表は、情報工学科出身用ですが、入学年度によって異なるものが複数存在します。</t>
    <rPh sb="1" eb="3">
      <t>セツメイ</t>
    </rPh>
    <rPh sb="10" eb="11">
      <t>ヒョウ</t>
    </rPh>
    <rPh sb="13" eb="15">
      <t>ジョウホウ</t>
    </rPh>
    <rPh sb="15" eb="17">
      <t>コウガク</t>
    </rPh>
    <rPh sb="17" eb="18">
      <t>カ</t>
    </rPh>
    <rPh sb="18" eb="20">
      <t>シュッシン</t>
    </rPh>
    <rPh sb="20" eb="21">
      <t>ヨウ</t>
    </rPh>
    <rPh sb="25" eb="27">
      <t>ニュウガク</t>
    </rPh>
    <rPh sb="27" eb="29">
      <t>ネンド</t>
    </rPh>
    <rPh sb="33" eb="34">
      <t>コト</t>
    </rPh>
    <rPh sb="39" eb="41">
      <t>フクスウ</t>
    </rPh>
    <rPh sb="41" eb="43">
      <t>ソンザイ</t>
    </rPh>
    <phoneticPr fontId="1"/>
  </si>
  <si>
    <t>4・前</t>
  </si>
  <si>
    <t>共通専門科目</t>
    <rPh sb="0" eb="6">
      <t>キョウツウセンモンカモク</t>
    </rPh>
    <phoneticPr fontId="1"/>
  </si>
  <si>
    <t>共通専門科目</t>
    <rPh sb="0" eb="2">
      <t>キョウツウ</t>
    </rPh>
    <rPh sb="2" eb="6">
      <t>センモンカモク</t>
    </rPh>
    <phoneticPr fontId="1"/>
  </si>
  <si>
    <t>=30</t>
    <phoneticPr fontId="1"/>
  </si>
  <si>
    <t>4・後</t>
    <phoneticPr fontId="1"/>
  </si>
  <si>
    <t>2022(令和4)年度本科入学生用  2025(令和7)年度本科4年生</t>
    <rPh sb="5" eb="7">
      <t>レイワ</t>
    </rPh>
    <phoneticPr fontId="1"/>
  </si>
  <si>
    <t>2025年3月14日改訂</t>
    <phoneticPr fontId="1"/>
  </si>
  <si>
    <t>2021(令和3)年度本科入学生用  2025(令和7)年度本科5年生</t>
    <rPh sb="5" eb="7">
      <t>レイワ</t>
    </rPh>
    <phoneticPr fontId="1"/>
  </si>
  <si>
    <t>2020(令和2)年度本科入学生用  2025(令和7)年度専攻科1年生</t>
    <rPh sb="5" eb="7">
      <t>レイワ</t>
    </rPh>
    <phoneticPr fontId="1"/>
  </si>
  <si>
    <t>2019(平成31)年度本科入学生用  2025(令和7)年度専攻科2年生</t>
    <rPh sb="5" eb="7">
      <t>ヘイセイ</t>
    </rPh>
    <phoneticPr fontId="1"/>
  </si>
  <si>
    <t>数理・データサイエンスⅠ</t>
    <rPh sb="0" eb="2">
      <t>スウリ</t>
    </rPh>
    <phoneticPr fontId="30"/>
  </si>
  <si>
    <t>必須</t>
    <phoneticPr fontId="30"/>
  </si>
  <si>
    <t>講義</t>
    <phoneticPr fontId="30"/>
  </si>
  <si>
    <t>数理・データサイエンスⅡ</t>
    <rPh sb="0" eb="2">
      <t>スウリ</t>
    </rPh>
    <phoneticPr fontId="30"/>
  </si>
  <si>
    <t>選択</t>
    <phoneticPr fontId="30"/>
  </si>
  <si>
    <t>2・後</t>
    <rPh sb="2" eb="3">
      <t>ウシ</t>
    </rPh>
    <phoneticPr fontId="1"/>
  </si>
  <si>
    <t>2025年4月4日改訂</t>
    <phoneticPr fontId="1"/>
  </si>
  <si>
    <t>2026年1月17日改訂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</si>
</sst>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Century"/>
      <family val="1"/>
    </font>
    <font>
      <sz val="6"/>
      <name val="Century"/>
      <family val="1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4"/>
      <name val="ＭＳ Ｐ明朝"/>
      <family val="1"/>
      <charset val="128"/>
    </font>
    <font>
      <sz val="10"/>
      <name val="ＭＳ Ｐゴシック"/>
      <family val="3"/>
      <charset val="128"/>
    </font>
    <font>
      <sz val="5"/>
      <name val="Century"/>
      <family val="1"/>
    </font>
    <font>
      <sz val="10"/>
      <name val="Arial Unicode MS"/>
      <family val="3"/>
    </font>
    <font>
      <sz val="10"/>
      <color indexed="10"/>
      <name val="ＭＳ Ｐゴシック"/>
      <family val="3"/>
      <charset val="128"/>
    </font>
    <font>
      <sz val="10"/>
      <color indexed="10"/>
      <name val="Arial Unicode MS"/>
      <family val="3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rgb="FFFF0000"/>
      <name val="Arial Unicode MS"/>
      <family val="3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FF"/>
        <bgColor indexed="64"/>
      </patternFill>
    </fill>
  </fills>
  <borders count="12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6" fillId="0" borderId="0">
      <alignment vertical="center"/>
    </xf>
  </cellStyleXfs>
  <cellXfs count="5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49" fontId="6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7" fillId="2" borderId="3" xfId="0" applyFont="1" applyFill="1" applyBorder="1" applyAlignment="1">
      <alignment horizontal="center" vertical="center"/>
    </xf>
    <xf numFmtId="0" fontId="5" fillId="0" borderId="17" xfId="0" applyFont="1" applyBorder="1"/>
    <xf numFmtId="0" fontId="7" fillId="2" borderId="18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distributed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distributed"/>
    </xf>
    <xf numFmtId="0" fontId="7" fillId="0" borderId="13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distributed"/>
    </xf>
    <xf numFmtId="0" fontId="7" fillId="0" borderId="15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distributed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distributed"/>
    </xf>
    <xf numFmtId="0" fontId="7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distributed"/>
    </xf>
    <xf numFmtId="0" fontId="12" fillId="2" borderId="12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distributed"/>
    </xf>
    <xf numFmtId="0" fontId="5" fillId="0" borderId="18" xfId="0" applyFont="1" applyBorder="1" applyAlignment="1">
      <alignment horizontal="left" vertical="distributed"/>
    </xf>
    <xf numFmtId="0" fontId="12" fillId="2" borderId="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12" fillId="0" borderId="3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distributed"/>
    </xf>
    <xf numFmtId="0" fontId="11" fillId="0" borderId="0" xfId="0" quotePrefix="1" applyFont="1" applyAlignment="1">
      <alignment horizontal="right"/>
    </xf>
    <xf numFmtId="0" fontId="14" fillId="0" borderId="0" xfId="0" applyFont="1" applyAlignment="1">
      <alignment horizontal="left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/>
    <xf numFmtId="0" fontId="10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49" fontId="6" fillId="0" borderId="18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12" fillId="8" borderId="43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5" fillId="0" borderId="34" xfId="0" applyFont="1" applyBorder="1"/>
    <xf numFmtId="49" fontId="6" fillId="0" borderId="0" xfId="0" applyNumberFormat="1" applyFont="1" applyAlignment="1">
      <alignment horizontal="center"/>
    </xf>
    <xf numFmtId="0" fontId="11" fillId="0" borderId="0" xfId="0" applyFont="1" applyAlignment="1">
      <alignment vertical="top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2" xfId="0" applyFont="1" applyBorder="1"/>
    <xf numFmtId="0" fontId="5" fillId="0" borderId="35" xfId="0" applyFont="1" applyBorder="1"/>
    <xf numFmtId="0" fontId="5" fillId="0" borderId="14" xfId="0" applyFont="1" applyBorder="1"/>
    <xf numFmtId="0" fontId="5" fillId="0" borderId="15" xfId="0" applyFont="1" applyBorder="1"/>
    <xf numFmtId="0" fontId="7" fillId="7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shrinkToFit="1"/>
    </xf>
    <xf numFmtId="0" fontId="7" fillId="10" borderId="14" xfId="0" applyFont="1" applyFill="1" applyBorder="1" applyAlignment="1">
      <alignment horizontal="center" vertical="center" shrinkToFit="1"/>
    </xf>
    <xf numFmtId="0" fontId="8" fillId="10" borderId="48" xfId="0" quotePrefix="1" applyFont="1" applyFill="1" applyBorder="1" applyAlignment="1">
      <alignment horizontal="center" vertical="center" shrinkToFit="1"/>
    </xf>
    <xf numFmtId="0" fontId="14" fillId="10" borderId="0" xfId="0" applyFont="1" applyFill="1" applyAlignment="1">
      <alignment horizontal="left"/>
    </xf>
    <xf numFmtId="0" fontId="2" fillId="10" borderId="0" xfId="0" applyFont="1" applyFill="1"/>
    <xf numFmtId="0" fontId="2" fillId="10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6" fillId="0" borderId="0" xfId="0" applyFont="1"/>
    <xf numFmtId="0" fontId="21" fillId="0" borderId="0" xfId="0" applyFont="1" applyAlignment="1">
      <alignment vertical="center"/>
    </xf>
    <xf numFmtId="0" fontId="2" fillId="0" borderId="7" xfId="0" applyFont="1" applyBorder="1"/>
    <xf numFmtId="0" fontId="12" fillId="9" borderId="38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8" fillId="11" borderId="49" xfId="0" applyFont="1" applyFill="1" applyBorder="1" applyAlignment="1">
      <alignment horizontal="center" vertical="center"/>
    </xf>
    <xf numFmtId="0" fontId="18" fillId="11" borderId="50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9" borderId="53" xfId="0" applyFont="1" applyFill="1" applyBorder="1" applyAlignment="1">
      <alignment horizontal="center" vertical="center"/>
    </xf>
    <xf numFmtId="0" fontId="7" fillId="9" borderId="55" xfId="0" applyFont="1" applyFill="1" applyBorder="1" applyAlignment="1">
      <alignment horizontal="center" vertical="center"/>
    </xf>
    <xf numFmtId="0" fontId="7" fillId="9" borderId="51" xfId="0" applyFont="1" applyFill="1" applyBorder="1" applyAlignment="1">
      <alignment horizontal="center" vertical="center"/>
    </xf>
    <xf numFmtId="0" fontId="3" fillId="10" borderId="56" xfId="0" applyFont="1" applyFill="1" applyBorder="1" applyAlignment="1">
      <alignment horizontal="center" vertical="center" shrinkToFit="1"/>
    </xf>
    <xf numFmtId="0" fontId="3" fillId="10" borderId="57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distributed"/>
    </xf>
    <xf numFmtId="0" fontId="7" fillId="4" borderId="29" xfId="0" applyFont="1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/>
    <xf numFmtId="0" fontId="12" fillId="12" borderId="8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distributed"/>
    </xf>
    <xf numFmtId="0" fontId="7" fillId="4" borderId="61" xfId="0" applyFont="1" applyFill="1" applyBorder="1" applyAlignment="1" applyProtection="1">
      <alignment horizontal="center" vertical="center"/>
      <protection locked="0"/>
    </xf>
    <xf numFmtId="0" fontId="7" fillId="0" borderId="6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63" xfId="0" applyFont="1" applyBorder="1"/>
    <xf numFmtId="0" fontId="7" fillId="0" borderId="64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9" borderId="65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left" vertical="distributed"/>
    </xf>
    <xf numFmtId="0" fontId="6" fillId="6" borderId="71" xfId="0" applyFont="1" applyFill="1" applyBorder="1" applyAlignment="1" applyProtection="1">
      <alignment horizontal="center" vertical="center"/>
      <protection locked="0"/>
    </xf>
    <xf numFmtId="0" fontId="7" fillId="0" borderId="70" xfId="0" quotePrefix="1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5" fillId="0" borderId="56" xfId="0" applyFont="1" applyBorder="1"/>
    <xf numFmtId="0" fontId="7" fillId="0" borderId="7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7" fillId="0" borderId="56" xfId="0" quotePrefix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7" xfId="0" quotePrefix="1" applyFont="1" applyBorder="1" applyAlignment="1">
      <alignment horizontal="center" vertical="center"/>
    </xf>
    <xf numFmtId="0" fontId="7" fillId="9" borderId="57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/>
    </xf>
    <xf numFmtId="0" fontId="7" fillId="0" borderId="67" xfId="0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7" borderId="66" xfId="0" applyFont="1" applyFill="1" applyBorder="1" applyAlignment="1">
      <alignment horizontal="center" vertical="center"/>
    </xf>
    <xf numFmtId="0" fontId="12" fillId="3" borderId="7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vertical="center" shrinkToFit="1"/>
    </xf>
    <xf numFmtId="0" fontId="7" fillId="10" borderId="8" xfId="0" applyFont="1" applyFill="1" applyBorder="1" applyAlignment="1">
      <alignment vertical="center" shrinkToFit="1"/>
    </xf>
    <xf numFmtId="0" fontId="8" fillId="10" borderId="76" xfId="0" quotePrefix="1" applyFont="1" applyFill="1" applyBorder="1" applyAlignment="1">
      <alignment horizontal="center" vertical="center" shrinkToFit="1"/>
    </xf>
    <xf numFmtId="0" fontId="6" fillId="13" borderId="17" xfId="0" applyFont="1" applyFill="1" applyBorder="1" applyAlignment="1" applyProtection="1">
      <alignment horizontal="center" vertical="center"/>
      <protection locked="0"/>
    </xf>
    <xf numFmtId="0" fontId="18" fillId="11" borderId="77" xfId="0" applyFont="1" applyFill="1" applyBorder="1" applyAlignment="1">
      <alignment horizontal="center" vertical="center"/>
    </xf>
    <xf numFmtId="0" fontId="18" fillId="11" borderId="78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 shrinkToFit="1"/>
    </xf>
    <xf numFmtId="0" fontId="7" fillId="10" borderId="8" xfId="0" applyFont="1" applyFill="1" applyBorder="1" applyAlignment="1">
      <alignment horizontal="center" vertical="center" shrinkToFit="1"/>
    </xf>
    <xf numFmtId="0" fontId="8" fillId="10" borderId="10" xfId="0" quotePrefix="1" applyFont="1" applyFill="1" applyBorder="1" applyAlignment="1">
      <alignment horizontal="center" vertical="center" shrinkToFit="1"/>
    </xf>
    <xf numFmtId="0" fontId="8" fillId="10" borderId="57" xfId="0" applyFont="1" applyFill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 shrinkToFit="1"/>
    </xf>
    <xf numFmtId="49" fontId="8" fillId="0" borderId="57" xfId="0" applyNumberFormat="1" applyFont="1" applyBorder="1" applyAlignment="1">
      <alignment horizontal="center" vertical="center" shrinkToFit="1"/>
    </xf>
    <xf numFmtId="49" fontId="8" fillId="0" borderId="7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distributed"/>
    </xf>
    <xf numFmtId="0" fontId="3" fillId="0" borderId="24" xfId="0" applyFont="1" applyBorder="1" applyAlignment="1">
      <alignment horizontal="left" vertical="center"/>
    </xf>
    <xf numFmtId="0" fontId="2" fillId="0" borderId="72" xfId="0" applyFont="1" applyBorder="1"/>
    <xf numFmtId="0" fontId="7" fillId="0" borderId="2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7" fillId="0" borderId="0" xfId="0" applyFont="1"/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2" fillId="0" borderId="80" xfId="0" applyFont="1" applyBorder="1"/>
    <xf numFmtId="0" fontId="3" fillId="0" borderId="70" xfId="0" applyFont="1" applyBorder="1" applyAlignment="1">
      <alignment vertical="center"/>
    </xf>
    <xf numFmtId="0" fontId="7" fillId="0" borderId="71" xfId="0" applyFont="1" applyBorder="1" applyAlignment="1">
      <alignment horizontal="center" vertical="center"/>
    </xf>
    <xf numFmtId="0" fontId="7" fillId="4" borderId="70" xfId="0" applyFont="1" applyFill="1" applyBorder="1" applyAlignment="1" applyProtection="1">
      <alignment horizontal="center" vertical="center"/>
      <protection locked="0"/>
    </xf>
    <xf numFmtId="0" fontId="7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49" fontId="6" fillId="0" borderId="70" xfId="0" applyNumberFormat="1" applyFont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8" borderId="60" xfId="0" applyFont="1" applyFill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2" fillId="0" borderId="82" xfId="0" applyFont="1" applyBorder="1"/>
    <xf numFmtId="0" fontId="7" fillId="0" borderId="16" xfId="0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6" fillId="0" borderId="27" xfId="0" applyFont="1" applyBorder="1" applyAlignment="1">
      <alignment horizontal="left" vertical="distributed"/>
    </xf>
    <xf numFmtId="0" fontId="17" fillId="0" borderId="18" xfId="0" applyFont="1" applyBorder="1" applyAlignment="1">
      <alignment horizontal="left" vertical="distributed"/>
    </xf>
    <xf numFmtId="0" fontId="5" fillId="0" borderId="18" xfId="0" applyFont="1" applyBorder="1" applyAlignment="1">
      <alignment vertical="center" shrinkToFit="1"/>
    </xf>
    <xf numFmtId="0" fontId="5" fillId="0" borderId="70" xfId="0" applyFont="1" applyBorder="1" applyAlignment="1">
      <alignment vertical="center"/>
    </xf>
    <xf numFmtId="0" fontId="5" fillId="0" borderId="41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left" vertical="center" shrinkToFit="1"/>
    </xf>
    <xf numFmtId="0" fontId="12" fillId="0" borderId="128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horizontal="center" vertical="center" shrinkToFit="1"/>
    </xf>
    <xf numFmtId="0" fontId="7" fillId="15" borderId="21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/>
    </xf>
    <xf numFmtId="0" fontId="7" fillId="15" borderId="7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15" borderId="12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15" borderId="53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shrinkToFit="1"/>
    </xf>
    <xf numFmtId="0" fontId="21" fillId="4" borderId="102" xfId="0" applyFont="1" applyFill="1" applyBorder="1" applyAlignment="1" applyProtection="1">
      <alignment horizontal="center" vertical="center"/>
      <protection locked="0"/>
    </xf>
    <xf numFmtId="0" fontId="21" fillId="4" borderId="50" xfId="0" applyFont="1" applyFill="1" applyBorder="1" applyAlignment="1" applyProtection="1">
      <alignment horizontal="center" vertical="center"/>
      <protection locked="0"/>
    </xf>
    <xf numFmtId="0" fontId="15" fillId="0" borderId="76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8" fillId="10" borderId="10" xfId="0" quotePrefix="1" applyFont="1" applyFill="1" applyBorder="1" applyAlignment="1">
      <alignment horizontal="center" vertical="center" shrinkToFit="1"/>
    </xf>
    <xf numFmtId="0" fontId="8" fillId="10" borderId="57" xfId="0" applyFont="1" applyFill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8" fillId="0" borderId="86" xfId="0" quotePrefix="1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10" borderId="97" xfId="0" quotePrefix="1" applyFont="1" applyFill="1" applyBorder="1" applyAlignment="1">
      <alignment horizontal="center" vertical="center" shrinkToFit="1"/>
    </xf>
    <xf numFmtId="0" fontId="8" fillId="10" borderId="81" xfId="0" applyFont="1" applyFill="1" applyBorder="1" applyAlignment="1">
      <alignment horizontal="center" vertical="center" shrinkToFit="1"/>
    </xf>
    <xf numFmtId="0" fontId="8" fillId="10" borderId="76" xfId="0" quotePrefix="1" applyFont="1" applyFill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98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7" xfId="0" applyFont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shrinkToFit="1"/>
    </xf>
    <xf numFmtId="0" fontId="7" fillId="10" borderId="8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0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10" borderId="97" xfId="0" applyFont="1" applyFill="1" applyBorder="1" applyAlignment="1">
      <alignment horizontal="center" vertical="center" shrinkToFit="1"/>
    </xf>
    <xf numFmtId="0" fontId="7" fillId="10" borderId="58" xfId="0" applyFont="1" applyFill="1" applyBorder="1" applyAlignment="1">
      <alignment horizontal="center" vertical="center" shrinkToFit="1"/>
    </xf>
    <xf numFmtId="0" fontId="7" fillId="10" borderId="68" xfId="0" applyFont="1" applyFill="1" applyBorder="1" applyAlignment="1">
      <alignment horizontal="center" vertical="center" shrinkToFit="1"/>
    </xf>
    <xf numFmtId="0" fontId="0" fillId="0" borderId="95" xfId="0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textRotation="255" wrapText="1"/>
    </xf>
    <xf numFmtId="0" fontId="5" fillId="0" borderId="106" xfId="0" applyFont="1" applyBorder="1" applyAlignment="1">
      <alignment horizontal="center" vertical="center" textRotation="255" wrapText="1"/>
    </xf>
    <xf numFmtId="0" fontId="0" fillId="0" borderId="107" xfId="0" applyBorder="1" applyAlignment="1">
      <alignment horizontal="center" vertical="center" textRotation="255" wrapText="1"/>
    </xf>
    <xf numFmtId="0" fontId="5" fillId="0" borderId="111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101" xfId="0" applyFont="1" applyBorder="1" applyAlignment="1">
      <alignment horizontal="center" vertical="center" textRotation="255" wrapText="1"/>
    </xf>
    <xf numFmtId="0" fontId="5" fillId="0" borderId="111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101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101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90" xfId="0" applyFont="1" applyBorder="1" applyAlignment="1">
      <alignment horizontal="center" vertical="center" textRotation="255" wrapText="1"/>
    </xf>
    <xf numFmtId="0" fontId="0" fillId="0" borderId="91" xfId="0" applyBorder="1" applyAlignment="1">
      <alignment horizontal="center" vertical="center" textRotation="255" wrapText="1"/>
    </xf>
    <xf numFmtId="0" fontId="5" fillId="0" borderId="90" xfId="0" applyFont="1" applyBorder="1" applyAlignment="1">
      <alignment horizontal="center" vertical="center" textRotation="255"/>
    </xf>
    <xf numFmtId="0" fontId="0" fillId="0" borderId="91" xfId="0" applyBorder="1" applyAlignment="1">
      <alignment horizontal="center" vertical="center" textRotation="255"/>
    </xf>
    <xf numFmtId="0" fontId="5" fillId="0" borderId="91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49" fontId="6" fillId="0" borderId="113" xfId="0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 wrapText="1" shrinkToFit="1"/>
    </xf>
    <xf numFmtId="0" fontId="15" fillId="0" borderId="91" xfId="0" applyFont="1" applyBorder="1" applyAlignment="1">
      <alignment horizontal="center" vertical="center" wrapText="1" shrinkToFit="1"/>
    </xf>
    <xf numFmtId="0" fontId="20" fillId="0" borderId="76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89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17" xfId="0" applyFont="1" applyBorder="1" applyAlignment="1">
      <alignment horizontal="center" vertical="center" textRotation="255"/>
    </xf>
    <xf numFmtId="49" fontId="17" fillId="0" borderId="116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117" xfId="0" applyNumberFormat="1" applyFont="1" applyBorder="1" applyAlignment="1">
      <alignment horizontal="center" vertical="center" wrapText="1"/>
    </xf>
    <xf numFmtId="0" fontId="21" fillId="4" borderId="102" xfId="0" applyFont="1" applyFill="1" applyBorder="1" applyAlignment="1">
      <alignment horizontal="left" vertical="center"/>
    </xf>
    <xf numFmtId="0" fontId="5" fillId="0" borderId="10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18" fillId="10" borderId="118" xfId="0" applyFont="1" applyFill="1" applyBorder="1" applyAlignment="1">
      <alignment horizontal="center" vertical="center"/>
    </xf>
    <xf numFmtId="0" fontId="18" fillId="10" borderId="119" xfId="0" applyFont="1" applyFill="1" applyBorder="1" applyAlignment="1">
      <alignment horizontal="center" vertical="center"/>
    </xf>
    <xf numFmtId="0" fontId="18" fillId="10" borderId="120" xfId="0" applyFont="1" applyFill="1" applyBorder="1" applyAlignment="1">
      <alignment horizontal="center" vertical="center"/>
    </xf>
    <xf numFmtId="0" fontId="18" fillId="11" borderId="121" xfId="0" applyFont="1" applyFill="1" applyBorder="1" applyAlignment="1">
      <alignment horizontal="center" vertical="center"/>
    </xf>
    <xf numFmtId="0" fontId="18" fillId="11" borderId="77" xfId="0" applyFont="1" applyFill="1" applyBorder="1" applyAlignment="1">
      <alignment horizontal="center" vertical="center"/>
    </xf>
    <xf numFmtId="0" fontId="18" fillId="14" borderId="121" xfId="0" applyFont="1" applyFill="1" applyBorder="1" applyAlignment="1">
      <alignment horizontal="center" vertical="center" wrapText="1"/>
    </xf>
    <xf numFmtId="0" fontId="18" fillId="14" borderId="77" xfId="0" applyFont="1" applyFill="1" applyBorder="1" applyAlignment="1">
      <alignment horizontal="center" vertical="center" wrapText="1"/>
    </xf>
    <xf numFmtId="0" fontId="18" fillId="14" borderId="12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0" fontId="18" fillId="14" borderId="123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 shrinkToFit="1"/>
    </xf>
    <xf numFmtId="0" fontId="15" fillId="0" borderId="30" xfId="0" applyFont="1" applyBorder="1" applyAlignment="1">
      <alignment horizontal="center" vertical="center" wrapText="1" shrinkToFit="1"/>
    </xf>
    <xf numFmtId="0" fontId="15" fillId="0" borderId="89" xfId="0" applyFont="1" applyBorder="1" applyAlignment="1">
      <alignment horizontal="center" vertical="center" wrapText="1" shrinkToFit="1"/>
    </xf>
    <xf numFmtId="0" fontId="6" fillId="0" borderId="8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49" fontId="6" fillId="0" borderId="78" xfId="0" quotePrefix="1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3" fillId="0" borderId="112" xfId="0" applyNumberFormat="1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textRotation="255" wrapText="1"/>
    </xf>
    <xf numFmtId="0" fontId="0" fillId="0" borderId="41" xfId="0" applyBorder="1" applyAlignment="1">
      <alignment horizontal="center" vertical="center" textRotation="255"/>
    </xf>
    <xf numFmtId="0" fontId="0" fillId="0" borderId="101" xfId="0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0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2" xfId="0" applyFont="1" applyBorder="1" applyAlignment="1">
      <alignment horizontal="center" vertical="center" shrinkToFit="1"/>
    </xf>
    <xf numFmtId="0" fontId="5" fillId="0" borderId="1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6" fillId="0" borderId="7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18" fillId="11" borderId="78" xfId="0" applyFont="1" applyFill="1" applyBorder="1" applyAlignment="1">
      <alignment horizontal="center" vertical="center"/>
    </xf>
    <xf numFmtId="0" fontId="5" fillId="0" borderId="91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distributed"/>
    </xf>
    <xf numFmtId="0" fontId="5" fillId="0" borderId="27" xfId="0" applyFont="1" applyFill="1" applyBorder="1" applyAlignment="1">
      <alignment horizontal="left" vertical="distributed"/>
    </xf>
    <xf numFmtId="0" fontId="5" fillId="0" borderId="18" xfId="0" applyFont="1" applyFill="1" applyBorder="1" applyAlignment="1">
      <alignment horizontal="left" vertical="distributed"/>
    </xf>
    <xf numFmtId="0" fontId="3" fillId="0" borderId="18" xfId="0" applyFont="1" applyFill="1" applyBorder="1" applyAlignment="1">
      <alignment horizontal="left" vertical="distributed"/>
    </xf>
    <xf numFmtId="0" fontId="17" fillId="0" borderId="18" xfId="0" applyFont="1" applyFill="1" applyBorder="1" applyAlignment="1">
      <alignment horizontal="left" vertical="distributed"/>
    </xf>
    <xf numFmtId="0" fontId="5" fillId="0" borderId="70" xfId="0" applyFont="1" applyFill="1" applyBorder="1" applyAlignment="1">
      <alignment horizontal="left" vertical="distributed"/>
    </xf>
    <xf numFmtId="0" fontId="6" fillId="0" borderId="18" xfId="0" applyFont="1" applyFill="1" applyBorder="1" applyAlignment="1">
      <alignment horizontal="left" vertical="distributed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www.oita-ct.ac.jp/symbol.htm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2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0D6E9-8372-4C1F-9E6B-0FC7E3FA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3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AB850F-F5FE-44AC-A17F-1621A609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77865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CD341-1EE1-C4C6-75A1-D353FE2D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77866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28627-2CBE-8CBF-D00F-7FACF849D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76994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F9567A-6D41-2ED9-0BB4-C33E6BD8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76995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4313C-320A-C25E-FDE9-F3090E48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73959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AC0D6-F095-319A-2212-C4ED92FC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146050</xdr:rowOff>
    </xdr:from>
    <xdr:to>
      <xdr:col>5</xdr:col>
      <xdr:colOff>0</xdr:colOff>
      <xdr:row>2</xdr:row>
      <xdr:rowOff>0</xdr:rowOff>
    </xdr:to>
    <xdr:pic>
      <xdr:nvPicPr>
        <xdr:cNvPr id="73960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F7BA2-7157-1158-B932-41B7158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146050"/>
          <a:ext cx="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5624-E9D2-4F51-A9DD-2F45B651F62E}">
  <sheetPr>
    <pageSetUpPr fitToPage="1"/>
  </sheetPr>
  <dimension ref="A1:AX113"/>
  <sheetViews>
    <sheetView zoomScale="130" zoomScaleNormal="13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G76" sqref="G76"/>
    </sheetView>
  </sheetViews>
  <sheetFormatPr defaultColWidth="9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875" style="2" customWidth="1"/>
    <col min="6" max="6" width="2.875" style="3" customWidth="1"/>
    <col min="7" max="8" width="3.125" style="3" customWidth="1"/>
    <col min="9" max="10" width="4.875" style="3" customWidth="1"/>
    <col min="11" max="11" width="4.5" style="158" customWidth="1"/>
    <col min="12" max="12" width="2.375" style="3" customWidth="1"/>
    <col min="13" max="24" width="2.375" style="1" customWidth="1"/>
    <col min="25" max="26" width="2.375" style="3" customWidth="1"/>
    <col min="27" max="43" width="2.375" style="1" customWidth="1"/>
    <col min="44" max="44" width="2.375" customWidth="1"/>
    <col min="45" max="50" width="2.375" style="1" customWidth="1"/>
    <col min="51" max="51" width="2.125" style="1" customWidth="1"/>
    <col min="52" max="52" width="3.875" style="1" customWidth="1"/>
    <col min="53" max="16384" width="9" style="1"/>
  </cols>
  <sheetData>
    <row r="1" spans="2:50" ht="18" customHeight="1">
      <c r="B1" s="16" t="s">
        <v>11</v>
      </c>
      <c r="C1" s="17"/>
      <c r="D1" s="18"/>
      <c r="E1" s="19"/>
      <c r="F1" s="18"/>
      <c r="G1" s="18"/>
      <c r="H1" s="18"/>
      <c r="I1" s="18"/>
      <c r="J1" s="18"/>
      <c r="K1" s="126"/>
      <c r="L1" s="18"/>
      <c r="M1" s="124"/>
    </row>
    <row r="2" spans="2:50" ht="18" customHeight="1">
      <c r="B2" s="16" t="s">
        <v>167</v>
      </c>
      <c r="C2" s="17"/>
      <c r="D2" s="17"/>
      <c r="E2" s="20"/>
      <c r="F2" s="17"/>
      <c r="G2" s="17"/>
      <c r="H2" s="17"/>
      <c r="I2" s="17"/>
      <c r="J2" s="17"/>
      <c r="K2" s="127"/>
      <c r="L2" s="17"/>
      <c r="M2" s="121"/>
      <c r="N2" s="128"/>
      <c r="O2" s="128"/>
      <c r="P2" s="128"/>
      <c r="Q2" s="121"/>
      <c r="R2" s="187"/>
      <c r="S2" s="343" t="s">
        <v>130</v>
      </c>
      <c r="T2" s="343"/>
      <c r="U2" s="343"/>
      <c r="V2" s="343"/>
      <c r="W2" s="343"/>
      <c r="X2" s="344"/>
      <c r="Y2" s="344"/>
      <c r="Z2" s="344"/>
      <c r="AA2" s="344"/>
      <c r="AB2" s="344"/>
      <c r="AC2" s="189"/>
      <c r="AD2" s="189"/>
      <c r="AE2" s="189"/>
      <c r="AF2" s="460" t="s">
        <v>48</v>
      </c>
      <c r="AG2" s="460"/>
      <c r="AH2" s="460"/>
      <c r="AI2" s="460"/>
      <c r="AJ2" s="460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</row>
    <row r="3" spans="2:50" ht="18" customHeight="1" thickBot="1">
      <c r="B3" s="2" t="s">
        <v>278</v>
      </c>
      <c r="D3" s="1"/>
      <c r="E3" s="4"/>
      <c r="F3" s="2"/>
      <c r="G3" s="2"/>
      <c r="H3" s="2"/>
      <c r="I3" s="2"/>
      <c r="J3" s="2"/>
      <c r="K3" s="129"/>
      <c r="L3" s="2"/>
      <c r="N3" s="128"/>
      <c r="O3" s="128"/>
      <c r="P3" s="128"/>
      <c r="Q3" s="121"/>
      <c r="R3" s="187"/>
      <c r="S3" s="343" t="s">
        <v>33</v>
      </c>
      <c r="T3" s="343"/>
      <c r="U3" s="343"/>
      <c r="V3" s="343"/>
      <c r="W3" s="343"/>
      <c r="X3" s="345"/>
      <c r="Y3" s="345"/>
      <c r="Z3" s="345"/>
      <c r="AA3" s="345"/>
      <c r="AB3" s="345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 t="s">
        <v>289</v>
      </c>
      <c r="AN3" s="190"/>
      <c r="AO3" s="190"/>
      <c r="AP3" s="190"/>
      <c r="AQ3" s="190"/>
      <c r="AR3" s="189"/>
      <c r="AS3" s="189"/>
      <c r="AT3" s="189"/>
      <c r="AU3" s="189"/>
    </row>
    <row r="4" spans="2:50" ht="15" customHeight="1">
      <c r="B4" s="448" t="s">
        <v>121</v>
      </c>
      <c r="C4" s="449"/>
      <c r="D4" s="449"/>
      <c r="E4" s="449"/>
      <c r="F4" s="454" t="s">
        <v>82</v>
      </c>
      <c r="G4" s="454" t="s">
        <v>45</v>
      </c>
      <c r="H4" s="454" t="s">
        <v>103</v>
      </c>
      <c r="I4" s="457" t="s">
        <v>122</v>
      </c>
      <c r="J4" s="390" t="s">
        <v>90</v>
      </c>
      <c r="K4" s="473" t="s">
        <v>91</v>
      </c>
      <c r="L4" s="476" t="s">
        <v>131</v>
      </c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8"/>
    </row>
    <row r="5" spans="2:50" ht="15" customHeight="1">
      <c r="B5" s="450"/>
      <c r="C5" s="451"/>
      <c r="D5" s="451"/>
      <c r="E5" s="451"/>
      <c r="F5" s="455"/>
      <c r="G5" s="455"/>
      <c r="H5" s="455"/>
      <c r="I5" s="458"/>
      <c r="J5" s="391"/>
      <c r="K5" s="474"/>
      <c r="L5" s="479" t="s">
        <v>46</v>
      </c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1" t="s">
        <v>196</v>
      </c>
      <c r="AB5" s="482"/>
      <c r="AC5" s="482"/>
      <c r="AD5" s="482"/>
      <c r="AE5" s="482"/>
      <c r="AF5" s="482"/>
      <c r="AG5" s="482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3"/>
    </row>
    <row r="6" spans="2:50" ht="15" customHeight="1">
      <c r="B6" s="450"/>
      <c r="C6" s="451"/>
      <c r="D6" s="451"/>
      <c r="E6" s="451"/>
      <c r="F6" s="455"/>
      <c r="G6" s="455"/>
      <c r="H6" s="455"/>
      <c r="I6" s="458"/>
      <c r="J6" s="391"/>
      <c r="K6" s="474"/>
      <c r="L6" s="194"/>
      <c r="M6" s="195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484" t="s">
        <v>197</v>
      </c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 t="s">
        <v>201</v>
      </c>
      <c r="AM6" s="484"/>
      <c r="AN6" s="484"/>
      <c r="AO6" s="484"/>
      <c r="AP6" s="484"/>
      <c r="AQ6" s="484"/>
      <c r="AR6" s="484"/>
      <c r="AS6" s="484"/>
      <c r="AT6" s="484"/>
      <c r="AU6" s="484"/>
      <c r="AV6" s="484"/>
      <c r="AW6" s="484"/>
      <c r="AX6" s="485"/>
    </row>
    <row r="7" spans="2:50" ht="10.5" customHeight="1">
      <c r="B7" s="450"/>
      <c r="C7" s="451"/>
      <c r="D7" s="451"/>
      <c r="E7" s="451"/>
      <c r="F7" s="455"/>
      <c r="G7" s="455"/>
      <c r="H7" s="455"/>
      <c r="I7" s="458"/>
      <c r="J7" s="391"/>
      <c r="K7" s="474"/>
      <c r="L7" s="486" t="s">
        <v>132</v>
      </c>
      <c r="M7" s="489" t="s">
        <v>3</v>
      </c>
      <c r="N7" s="492" t="s">
        <v>51</v>
      </c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9" t="s">
        <v>139</v>
      </c>
      <c r="Z7" s="9" t="s">
        <v>166</v>
      </c>
      <c r="AA7" s="443" t="s">
        <v>27</v>
      </c>
      <c r="AB7" s="429" t="s">
        <v>28</v>
      </c>
      <c r="AC7" s="429" t="s">
        <v>29</v>
      </c>
      <c r="AD7" s="429" t="s">
        <v>30</v>
      </c>
      <c r="AE7" s="429" t="s">
        <v>31</v>
      </c>
      <c r="AF7" s="429" t="s">
        <v>54</v>
      </c>
      <c r="AG7" s="432" t="s">
        <v>52</v>
      </c>
      <c r="AH7" s="432"/>
      <c r="AI7" s="432"/>
      <c r="AJ7" s="432"/>
      <c r="AK7" s="432"/>
      <c r="AL7" s="443" t="s">
        <v>27</v>
      </c>
      <c r="AM7" s="429" t="s">
        <v>28</v>
      </c>
      <c r="AN7" s="429" t="s">
        <v>29</v>
      </c>
      <c r="AO7" s="429" t="s">
        <v>30</v>
      </c>
      <c r="AP7" s="429" t="s">
        <v>31</v>
      </c>
      <c r="AQ7" s="429" t="s">
        <v>54</v>
      </c>
      <c r="AR7" s="432" t="s">
        <v>52</v>
      </c>
      <c r="AS7" s="432"/>
      <c r="AT7" s="432"/>
      <c r="AU7" s="432"/>
      <c r="AV7" s="432"/>
      <c r="AW7" s="432"/>
      <c r="AX7" s="433"/>
    </row>
    <row r="8" spans="2:50" ht="10.5" customHeight="1">
      <c r="B8" s="450"/>
      <c r="C8" s="451"/>
      <c r="D8" s="451"/>
      <c r="E8" s="451"/>
      <c r="F8" s="455"/>
      <c r="G8" s="455"/>
      <c r="H8" s="455"/>
      <c r="I8" s="458"/>
      <c r="J8" s="391"/>
      <c r="K8" s="474"/>
      <c r="L8" s="487"/>
      <c r="M8" s="490"/>
      <c r="N8" s="434" t="s">
        <v>55</v>
      </c>
      <c r="O8" s="435"/>
      <c r="P8" s="436" t="s">
        <v>56</v>
      </c>
      <c r="Q8" s="435"/>
      <c r="R8" s="436" t="s">
        <v>57</v>
      </c>
      <c r="S8" s="435"/>
      <c r="T8" s="436" t="s">
        <v>58</v>
      </c>
      <c r="U8" s="435"/>
      <c r="V8" s="436" t="s">
        <v>59</v>
      </c>
      <c r="W8" s="437"/>
      <c r="X8" s="438"/>
      <c r="Y8" s="439" t="s">
        <v>10</v>
      </c>
      <c r="Z8" s="441" t="s">
        <v>104</v>
      </c>
      <c r="AA8" s="444"/>
      <c r="AB8" s="430"/>
      <c r="AC8" s="430"/>
      <c r="AD8" s="430"/>
      <c r="AE8" s="430"/>
      <c r="AF8" s="430"/>
      <c r="AG8" s="446" t="s">
        <v>58</v>
      </c>
      <c r="AH8" s="446"/>
      <c r="AI8" s="446"/>
      <c r="AJ8" s="446"/>
      <c r="AK8" s="447"/>
      <c r="AL8" s="444"/>
      <c r="AM8" s="430"/>
      <c r="AN8" s="430"/>
      <c r="AO8" s="430"/>
      <c r="AP8" s="430"/>
      <c r="AQ8" s="430"/>
      <c r="AR8" s="446" t="s">
        <v>58</v>
      </c>
      <c r="AS8" s="446"/>
      <c r="AT8" s="446"/>
      <c r="AU8" s="446"/>
      <c r="AV8" s="446"/>
      <c r="AW8" s="446"/>
      <c r="AX8" s="494"/>
    </row>
    <row r="9" spans="2:50" ht="10.5" customHeight="1" thickBot="1">
      <c r="B9" s="452"/>
      <c r="C9" s="453"/>
      <c r="D9" s="453"/>
      <c r="E9" s="453"/>
      <c r="F9" s="456"/>
      <c r="G9" s="456"/>
      <c r="H9" s="456"/>
      <c r="I9" s="459"/>
      <c r="J9" s="392"/>
      <c r="K9" s="475"/>
      <c r="L9" s="488"/>
      <c r="M9" s="491"/>
      <c r="N9" s="226" t="s">
        <v>16</v>
      </c>
      <c r="O9" s="227" t="s">
        <v>17</v>
      </c>
      <c r="P9" s="227" t="s">
        <v>18</v>
      </c>
      <c r="Q9" s="227" t="s">
        <v>19</v>
      </c>
      <c r="R9" s="227" t="s">
        <v>20</v>
      </c>
      <c r="S9" s="227" t="s">
        <v>21</v>
      </c>
      <c r="T9" s="227" t="s">
        <v>22</v>
      </c>
      <c r="U9" s="227" t="s">
        <v>23</v>
      </c>
      <c r="V9" s="227" t="s">
        <v>24</v>
      </c>
      <c r="W9" s="227" t="s">
        <v>25</v>
      </c>
      <c r="X9" s="228" t="s">
        <v>26</v>
      </c>
      <c r="Y9" s="440"/>
      <c r="Z9" s="442"/>
      <c r="AA9" s="445"/>
      <c r="AB9" s="431"/>
      <c r="AC9" s="431"/>
      <c r="AD9" s="431"/>
      <c r="AE9" s="431"/>
      <c r="AF9" s="431"/>
      <c r="AG9" s="289" t="s">
        <v>34</v>
      </c>
      <c r="AH9" s="290" t="s">
        <v>186</v>
      </c>
      <c r="AI9" s="290" t="s">
        <v>188</v>
      </c>
      <c r="AJ9" s="290" t="s">
        <v>187</v>
      </c>
      <c r="AK9" s="290" t="s">
        <v>189</v>
      </c>
      <c r="AL9" s="445"/>
      <c r="AM9" s="431"/>
      <c r="AN9" s="431"/>
      <c r="AO9" s="431"/>
      <c r="AP9" s="431"/>
      <c r="AQ9" s="431"/>
      <c r="AR9" s="289" t="s">
        <v>34</v>
      </c>
      <c r="AS9" s="290" t="s">
        <v>186</v>
      </c>
      <c r="AT9" s="289" t="s">
        <v>198</v>
      </c>
      <c r="AU9" s="289" t="s">
        <v>199</v>
      </c>
      <c r="AV9" s="289" t="s">
        <v>200</v>
      </c>
      <c r="AW9" s="290" t="s">
        <v>187</v>
      </c>
      <c r="AX9" s="291" t="s">
        <v>189</v>
      </c>
    </row>
    <row r="10" spans="2:50" ht="10.5" customHeight="1">
      <c r="B10" s="405" t="s">
        <v>35</v>
      </c>
      <c r="C10" s="408" t="s">
        <v>36</v>
      </c>
      <c r="D10" s="411" t="s">
        <v>37</v>
      </c>
      <c r="E10" s="232" t="s">
        <v>60</v>
      </c>
      <c r="F10" s="233"/>
      <c r="G10" s="233">
        <v>100</v>
      </c>
      <c r="H10" s="234">
        <v>1</v>
      </c>
      <c r="I10" s="235" t="s">
        <v>92</v>
      </c>
      <c r="J10" s="236" t="s">
        <v>109</v>
      </c>
      <c r="K10" s="236" t="s">
        <v>93</v>
      </c>
      <c r="L10" s="237"/>
      <c r="M10" s="238"/>
      <c r="N10" s="239"/>
      <c r="O10" s="240"/>
      <c r="P10" s="240"/>
      <c r="Q10" s="240"/>
      <c r="R10" s="241" t="str">
        <f>IF($G10&lt;60,"","◎")</f>
        <v>◎</v>
      </c>
      <c r="S10" s="240"/>
      <c r="T10" s="240"/>
      <c r="U10" s="240"/>
      <c r="V10" s="240"/>
      <c r="W10" s="240"/>
      <c r="X10" s="242"/>
      <c r="Y10" s="243">
        <f t="shared" ref="Y10:Z55" si="0">IF($G10&lt;60,"",$H10)</f>
        <v>1</v>
      </c>
      <c r="Z10" s="244"/>
      <c r="AA10" s="245" t="s">
        <v>153</v>
      </c>
      <c r="AB10" s="244" t="s">
        <v>153</v>
      </c>
      <c r="AC10" s="246" t="s">
        <v>153</v>
      </c>
      <c r="AD10" s="244" t="s">
        <v>153</v>
      </c>
      <c r="AE10" s="247">
        <f t="shared" ref="AE10:AF34" si="1">IF($G10&lt;60,"",$H10)</f>
        <v>1</v>
      </c>
      <c r="AF10" s="244" t="s">
        <v>153</v>
      </c>
      <c r="AG10" s="244" t="s">
        <v>153</v>
      </c>
      <c r="AH10" s="244" t="s">
        <v>153</v>
      </c>
      <c r="AI10" s="244" t="s">
        <v>153</v>
      </c>
      <c r="AJ10" s="244" t="s">
        <v>153</v>
      </c>
      <c r="AK10" s="244" t="s">
        <v>153</v>
      </c>
      <c r="AL10" s="245" t="s">
        <v>153</v>
      </c>
      <c r="AM10" s="244" t="s">
        <v>153</v>
      </c>
      <c r="AN10" s="246" t="s">
        <v>153</v>
      </c>
      <c r="AO10" s="244" t="s">
        <v>153</v>
      </c>
      <c r="AP10" s="247">
        <f t="shared" ref="AP10:AQ34" si="2">IF($G10&lt;60,"",$H10)</f>
        <v>1</v>
      </c>
      <c r="AQ10" s="244" t="s">
        <v>153</v>
      </c>
      <c r="AR10" s="244" t="s">
        <v>153</v>
      </c>
      <c r="AS10" s="244" t="s">
        <v>153</v>
      </c>
      <c r="AT10" s="244" t="s">
        <v>153</v>
      </c>
      <c r="AU10" s="244"/>
      <c r="AV10" s="244"/>
      <c r="AW10" s="244" t="s">
        <v>153</v>
      </c>
      <c r="AX10" s="248" t="s">
        <v>153</v>
      </c>
    </row>
    <row r="11" spans="2:50" ht="10.5" customHeight="1">
      <c r="B11" s="406"/>
      <c r="C11" s="409"/>
      <c r="D11" s="412"/>
      <c r="E11" s="94" t="s">
        <v>84</v>
      </c>
      <c r="F11" s="56"/>
      <c r="G11" s="56">
        <v>100</v>
      </c>
      <c r="H11" s="63">
        <v>1</v>
      </c>
      <c r="I11" s="72" t="s">
        <v>92</v>
      </c>
      <c r="J11" s="69" t="s">
        <v>110</v>
      </c>
      <c r="K11" s="72" t="s">
        <v>93</v>
      </c>
      <c r="L11" s="165"/>
      <c r="M11" s="76"/>
      <c r="N11" s="51"/>
      <c r="O11" s="47"/>
      <c r="P11" s="47"/>
      <c r="Q11" s="47"/>
      <c r="R11" s="96" t="str">
        <f>IF($G11&lt;60,"","◎")</f>
        <v>◎</v>
      </c>
      <c r="S11" s="47"/>
      <c r="T11" s="47"/>
      <c r="U11" s="47"/>
      <c r="V11" s="47"/>
      <c r="W11" s="47"/>
      <c r="X11" s="59"/>
      <c r="Y11" s="32">
        <f t="shared" si="0"/>
        <v>1</v>
      </c>
      <c r="Z11" s="11"/>
      <c r="AA11" s="95" t="s">
        <v>153</v>
      </c>
      <c r="AB11" s="14" t="s">
        <v>153</v>
      </c>
      <c r="AC11" s="11" t="s">
        <v>153</v>
      </c>
      <c r="AD11" s="14" t="s">
        <v>153</v>
      </c>
      <c r="AE11" s="172">
        <f t="shared" si="1"/>
        <v>1</v>
      </c>
      <c r="AF11" s="14" t="s">
        <v>153</v>
      </c>
      <c r="AG11" s="14" t="s">
        <v>153</v>
      </c>
      <c r="AH11" s="14" t="s">
        <v>153</v>
      </c>
      <c r="AI11" s="14" t="s">
        <v>153</v>
      </c>
      <c r="AJ11" s="14" t="s">
        <v>153</v>
      </c>
      <c r="AK11" s="14" t="s">
        <v>153</v>
      </c>
      <c r="AL11" s="295" t="s">
        <v>153</v>
      </c>
      <c r="AM11" s="77" t="s">
        <v>153</v>
      </c>
      <c r="AN11" s="15" t="s">
        <v>153</v>
      </c>
      <c r="AO11" s="77" t="s">
        <v>153</v>
      </c>
      <c r="AP11" s="196">
        <f t="shared" si="2"/>
        <v>1</v>
      </c>
      <c r="AQ11" s="77" t="s">
        <v>153</v>
      </c>
      <c r="AR11" s="77" t="s">
        <v>153</v>
      </c>
      <c r="AS11" s="77" t="s">
        <v>153</v>
      </c>
      <c r="AT11" s="77" t="s">
        <v>153</v>
      </c>
      <c r="AU11" s="77"/>
      <c r="AV11" s="77"/>
      <c r="AW11" s="77" t="s">
        <v>153</v>
      </c>
      <c r="AX11" s="288" t="s">
        <v>153</v>
      </c>
    </row>
    <row r="12" spans="2:50" ht="10.5" customHeight="1">
      <c r="B12" s="406"/>
      <c r="C12" s="409"/>
      <c r="D12" s="412"/>
      <c r="E12" s="94" t="s">
        <v>226</v>
      </c>
      <c r="F12" s="54"/>
      <c r="G12" s="54">
        <v>100</v>
      </c>
      <c r="H12" s="60">
        <v>1</v>
      </c>
      <c r="I12" s="69" t="s">
        <v>155</v>
      </c>
      <c r="J12" s="73" t="s">
        <v>288</v>
      </c>
      <c r="K12" s="130" t="s">
        <v>93</v>
      </c>
      <c r="L12" s="60"/>
      <c r="M12" s="99"/>
      <c r="N12" s="119"/>
      <c r="O12" s="43" t="str">
        <f>IF($G12&lt;60,"","◎")</f>
        <v>◎</v>
      </c>
      <c r="P12" s="35"/>
      <c r="Q12" s="35"/>
      <c r="R12" s="35"/>
      <c r="S12" s="35"/>
      <c r="T12" s="35"/>
      <c r="U12" s="35"/>
      <c r="V12" s="35"/>
      <c r="W12" s="35"/>
      <c r="X12" s="36"/>
      <c r="Y12" s="32">
        <f t="shared" si="0"/>
        <v>1</v>
      </c>
      <c r="Z12" s="64"/>
      <c r="AA12" s="98"/>
      <c r="AB12" s="11"/>
      <c r="AC12" s="11"/>
      <c r="AD12" s="11"/>
      <c r="AE12" s="22">
        <f t="shared" si="1"/>
        <v>1</v>
      </c>
      <c r="AF12" s="11"/>
      <c r="AG12" s="296"/>
      <c r="AH12" s="11"/>
      <c r="AI12" s="11"/>
      <c r="AJ12" s="11"/>
      <c r="AK12" s="99"/>
      <c r="AL12" s="98" t="s">
        <v>153</v>
      </c>
      <c r="AM12" s="11" t="s">
        <v>153</v>
      </c>
      <c r="AN12" s="35"/>
      <c r="AO12" s="173">
        <f>IF($G12&lt;60,"",$H12)</f>
        <v>1</v>
      </c>
      <c r="AP12" s="173">
        <f t="shared" si="2"/>
        <v>1</v>
      </c>
      <c r="AQ12" s="11" t="s">
        <v>153</v>
      </c>
      <c r="AR12" s="11" t="s">
        <v>153</v>
      </c>
      <c r="AS12" s="11" t="s">
        <v>153</v>
      </c>
      <c r="AT12" s="11" t="s">
        <v>153</v>
      </c>
      <c r="AU12" s="11"/>
      <c r="AV12" s="11"/>
      <c r="AW12" s="11" t="s">
        <v>153</v>
      </c>
      <c r="AX12" s="202">
        <f>IF($G12&lt;60,"",$H12)</f>
        <v>1</v>
      </c>
    </row>
    <row r="13" spans="2:50" ht="10.5" customHeight="1">
      <c r="B13" s="406"/>
      <c r="C13" s="409"/>
      <c r="D13" s="412"/>
      <c r="E13" s="97" t="s">
        <v>12</v>
      </c>
      <c r="F13" s="54"/>
      <c r="G13" s="54">
        <v>100</v>
      </c>
      <c r="H13" s="60">
        <v>2</v>
      </c>
      <c r="I13" s="69" t="s">
        <v>92</v>
      </c>
      <c r="J13" s="69" t="s">
        <v>111</v>
      </c>
      <c r="K13" s="69" t="s">
        <v>93</v>
      </c>
      <c r="L13" s="165"/>
      <c r="M13" s="76"/>
      <c r="N13" s="100" t="str">
        <f>IF($G13&lt;60,"","◇")</f>
        <v>◇</v>
      </c>
      <c r="O13" s="101"/>
      <c r="P13" s="102" t="str">
        <f>IF($G13&lt;60,"","◇")</f>
        <v>◇</v>
      </c>
      <c r="Q13" s="35"/>
      <c r="R13" s="35"/>
      <c r="S13" s="35"/>
      <c r="T13" s="35"/>
      <c r="U13" s="35"/>
      <c r="V13" s="35"/>
      <c r="W13" s="35"/>
      <c r="X13" s="36"/>
      <c r="Y13" s="32">
        <f t="shared" si="0"/>
        <v>2</v>
      </c>
      <c r="Z13" s="22">
        <f>IF($G13&lt;60,"",$H13)</f>
        <v>2</v>
      </c>
      <c r="AA13" s="98" t="s">
        <v>153</v>
      </c>
      <c r="AB13" s="11" t="s">
        <v>153</v>
      </c>
      <c r="AC13" s="11" t="s">
        <v>153</v>
      </c>
      <c r="AD13" s="11" t="s">
        <v>153</v>
      </c>
      <c r="AE13" s="173">
        <f t="shared" si="1"/>
        <v>2</v>
      </c>
      <c r="AF13" s="11" t="s">
        <v>153</v>
      </c>
      <c r="AG13" s="11" t="s">
        <v>153</v>
      </c>
      <c r="AH13" s="11" t="s">
        <v>153</v>
      </c>
      <c r="AI13" s="11" t="s">
        <v>153</v>
      </c>
      <c r="AJ13" s="11" t="s">
        <v>153</v>
      </c>
      <c r="AK13" s="11" t="s">
        <v>153</v>
      </c>
      <c r="AL13" s="98" t="s">
        <v>153</v>
      </c>
      <c r="AM13" s="11" t="s">
        <v>153</v>
      </c>
      <c r="AN13" s="11" t="s">
        <v>153</v>
      </c>
      <c r="AO13" s="11" t="s">
        <v>153</v>
      </c>
      <c r="AP13" s="173">
        <f t="shared" si="2"/>
        <v>2</v>
      </c>
      <c r="AQ13" s="11" t="s">
        <v>153</v>
      </c>
      <c r="AR13" s="11" t="s">
        <v>153</v>
      </c>
      <c r="AS13" s="11" t="s">
        <v>153</v>
      </c>
      <c r="AT13" s="11" t="s">
        <v>153</v>
      </c>
      <c r="AU13" s="11"/>
      <c r="AV13" s="11"/>
      <c r="AW13" s="11" t="s">
        <v>153</v>
      </c>
      <c r="AX13" s="199" t="s">
        <v>153</v>
      </c>
    </row>
    <row r="14" spans="2:50" ht="10.5" customHeight="1">
      <c r="B14" s="406"/>
      <c r="C14" s="409"/>
      <c r="D14" s="412"/>
      <c r="E14" s="97" t="s">
        <v>13</v>
      </c>
      <c r="F14" s="54"/>
      <c r="G14" s="54">
        <v>100</v>
      </c>
      <c r="H14" s="60">
        <v>1</v>
      </c>
      <c r="I14" s="69" t="s">
        <v>92</v>
      </c>
      <c r="J14" s="69" t="s">
        <v>288</v>
      </c>
      <c r="K14" s="69" t="s">
        <v>93</v>
      </c>
      <c r="L14" s="165"/>
      <c r="M14" s="76"/>
      <c r="N14" s="100" t="str">
        <f>IF($G14&lt;60,"","◇")</f>
        <v>◇</v>
      </c>
      <c r="O14" s="101"/>
      <c r="P14" s="102" t="str">
        <f>IF($G14&lt;60,"","◇")</f>
        <v>◇</v>
      </c>
      <c r="Q14" s="35"/>
      <c r="R14" s="35"/>
      <c r="S14" s="35"/>
      <c r="T14" s="35"/>
      <c r="U14" s="35"/>
      <c r="V14" s="35"/>
      <c r="W14" s="35"/>
      <c r="X14" s="36"/>
      <c r="Y14" s="32">
        <f t="shared" si="0"/>
        <v>1</v>
      </c>
      <c r="Z14" s="22">
        <f>IF($G14&lt;60,"",$H14)</f>
        <v>1</v>
      </c>
      <c r="AA14" s="98" t="s">
        <v>153</v>
      </c>
      <c r="AB14" s="11" t="s">
        <v>153</v>
      </c>
      <c r="AC14" s="11" t="s">
        <v>153</v>
      </c>
      <c r="AD14" s="11" t="s">
        <v>153</v>
      </c>
      <c r="AE14" s="173">
        <f t="shared" si="1"/>
        <v>1</v>
      </c>
      <c r="AF14" s="11" t="s">
        <v>153</v>
      </c>
      <c r="AG14" s="11" t="s">
        <v>153</v>
      </c>
      <c r="AH14" s="11" t="s">
        <v>153</v>
      </c>
      <c r="AI14" s="11" t="s">
        <v>153</v>
      </c>
      <c r="AJ14" s="11" t="s">
        <v>153</v>
      </c>
      <c r="AK14" s="11" t="s">
        <v>153</v>
      </c>
      <c r="AL14" s="98" t="s">
        <v>153</v>
      </c>
      <c r="AM14" s="11" t="s">
        <v>153</v>
      </c>
      <c r="AN14" s="11" t="s">
        <v>153</v>
      </c>
      <c r="AO14" s="11" t="s">
        <v>153</v>
      </c>
      <c r="AP14" s="173">
        <f t="shared" si="2"/>
        <v>1</v>
      </c>
      <c r="AQ14" s="11" t="s">
        <v>153</v>
      </c>
      <c r="AR14" s="11" t="s">
        <v>153</v>
      </c>
      <c r="AS14" s="11" t="s">
        <v>153</v>
      </c>
      <c r="AT14" s="11" t="s">
        <v>153</v>
      </c>
      <c r="AU14" s="11"/>
      <c r="AV14" s="11"/>
      <c r="AW14" s="11" t="s">
        <v>153</v>
      </c>
      <c r="AX14" s="199" t="s">
        <v>153</v>
      </c>
    </row>
    <row r="15" spans="2:50" ht="10.5" customHeight="1">
      <c r="B15" s="406"/>
      <c r="C15" s="409"/>
      <c r="D15" s="412"/>
      <c r="E15" s="67" t="s">
        <v>85</v>
      </c>
      <c r="F15" s="57"/>
      <c r="G15" s="57">
        <v>100</v>
      </c>
      <c r="H15" s="65">
        <v>2</v>
      </c>
      <c r="I15" s="73" t="s">
        <v>92</v>
      </c>
      <c r="J15" s="73" t="s">
        <v>112</v>
      </c>
      <c r="K15" s="73" t="s">
        <v>93</v>
      </c>
      <c r="L15" s="166"/>
      <c r="M15" s="160"/>
      <c r="N15" s="104"/>
      <c r="O15" s="105"/>
      <c r="P15" s="105"/>
      <c r="Q15" s="105"/>
      <c r="R15" s="105"/>
      <c r="S15" s="106" t="str">
        <f>IF($G15&lt;60,"","◎")</f>
        <v>◎</v>
      </c>
      <c r="T15" s="105"/>
      <c r="U15" s="105"/>
      <c r="V15" s="105"/>
      <c r="W15" s="105"/>
      <c r="X15" s="107"/>
      <c r="Y15" s="32">
        <f t="shared" si="0"/>
        <v>2</v>
      </c>
      <c r="Z15" s="15"/>
      <c r="AA15" s="103" t="s">
        <v>153</v>
      </c>
      <c r="AB15" s="15" t="s">
        <v>153</v>
      </c>
      <c r="AC15" s="15" t="s">
        <v>153</v>
      </c>
      <c r="AD15" s="15" t="s">
        <v>153</v>
      </c>
      <c r="AE15" s="175">
        <f t="shared" si="1"/>
        <v>2</v>
      </c>
      <c r="AF15" s="175">
        <f t="shared" si="1"/>
        <v>2</v>
      </c>
      <c r="AG15" s="15" t="s">
        <v>153</v>
      </c>
      <c r="AH15" s="15" t="s">
        <v>153</v>
      </c>
      <c r="AI15" s="15" t="s">
        <v>153</v>
      </c>
      <c r="AJ15" s="15" t="s">
        <v>153</v>
      </c>
      <c r="AK15" s="15" t="s">
        <v>153</v>
      </c>
      <c r="AL15" s="103" t="s">
        <v>153</v>
      </c>
      <c r="AM15" s="15" t="s">
        <v>153</v>
      </c>
      <c r="AN15" s="15" t="s">
        <v>153</v>
      </c>
      <c r="AO15" s="15" t="s">
        <v>153</v>
      </c>
      <c r="AP15" s="175">
        <f t="shared" si="2"/>
        <v>2</v>
      </c>
      <c r="AQ15" s="175">
        <f t="shared" si="2"/>
        <v>2</v>
      </c>
      <c r="AR15" s="15" t="s">
        <v>153</v>
      </c>
      <c r="AS15" s="15" t="s">
        <v>153</v>
      </c>
      <c r="AT15" s="15" t="s">
        <v>153</v>
      </c>
      <c r="AU15" s="15"/>
      <c r="AV15" s="15"/>
      <c r="AW15" s="15" t="s">
        <v>153</v>
      </c>
      <c r="AX15" s="200" t="s">
        <v>153</v>
      </c>
    </row>
    <row r="16" spans="2:50" ht="10.5" customHeight="1">
      <c r="B16" s="406"/>
      <c r="C16" s="409"/>
      <c r="D16" s="324"/>
      <c r="E16" s="325" t="s">
        <v>283</v>
      </c>
      <c r="F16" s="54"/>
      <c r="G16" s="54">
        <v>100</v>
      </c>
      <c r="H16" s="61">
        <v>1</v>
      </c>
      <c r="I16" s="69" t="s">
        <v>284</v>
      </c>
      <c r="J16" s="73" t="s">
        <v>225</v>
      </c>
      <c r="K16" s="69" t="s">
        <v>285</v>
      </c>
      <c r="L16" s="110"/>
      <c r="M16" s="13"/>
      <c r="N16" s="326"/>
      <c r="O16" s="327"/>
      <c r="P16" s="327"/>
      <c r="Q16" s="328" t="str">
        <f>IF($G16&lt;60,"","◎")</f>
        <v>◎</v>
      </c>
      <c r="R16" s="327"/>
      <c r="S16" s="327"/>
      <c r="T16" s="327"/>
      <c r="U16" s="327"/>
      <c r="V16" s="327"/>
      <c r="W16" s="327"/>
      <c r="X16" s="329"/>
      <c r="Y16" s="117">
        <f>IF($G16&lt;60,"",$H16)</f>
        <v>1</v>
      </c>
      <c r="Z16" s="330">
        <f t="shared" ref="Z16" si="3">IF($G16&lt;60,"",$H16)</f>
        <v>1</v>
      </c>
      <c r="AA16" s="331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1"/>
      <c r="AM16" s="332"/>
      <c r="AN16" s="332"/>
      <c r="AO16" s="332"/>
      <c r="AP16" s="332"/>
      <c r="AQ16" s="332"/>
      <c r="AR16" s="332"/>
      <c r="AS16" s="332"/>
      <c r="AT16" s="332"/>
      <c r="AU16" s="332"/>
      <c r="AV16" s="332"/>
      <c r="AW16" s="332"/>
      <c r="AX16" s="333"/>
    </row>
    <row r="17" spans="2:50" ht="10.5" customHeight="1">
      <c r="B17" s="406"/>
      <c r="C17" s="409"/>
      <c r="D17" s="422" t="s">
        <v>38</v>
      </c>
      <c r="E17" s="91" t="s">
        <v>204</v>
      </c>
      <c r="F17" s="53"/>
      <c r="G17" s="53">
        <v>100</v>
      </c>
      <c r="H17" s="71">
        <v>1</v>
      </c>
      <c r="I17" s="79" t="s">
        <v>38</v>
      </c>
      <c r="J17" s="79" t="s">
        <v>225</v>
      </c>
      <c r="K17" s="79" t="s">
        <v>93</v>
      </c>
      <c r="L17" s="164"/>
      <c r="M17" s="161"/>
      <c r="N17" s="108" t="str">
        <f t="shared" ref="N17:N23" si="4">IF($G17&lt;60,"","○")</f>
        <v>○</v>
      </c>
      <c r="O17" s="33"/>
      <c r="P17" s="33"/>
      <c r="Q17" s="33"/>
      <c r="R17" s="33"/>
      <c r="S17" s="33"/>
      <c r="T17" s="33"/>
      <c r="U17" s="33"/>
      <c r="V17" s="33"/>
      <c r="W17" s="33"/>
      <c r="X17" s="42"/>
      <c r="Y17" s="116">
        <f t="shared" si="0"/>
        <v>1</v>
      </c>
      <c r="Z17" s="10"/>
      <c r="AA17" s="92" t="s">
        <v>153</v>
      </c>
      <c r="AB17" s="10" t="s">
        <v>153</v>
      </c>
      <c r="AC17" s="10" t="s">
        <v>153</v>
      </c>
      <c r="AD17" s="10" t="s">
        <v>153</v>
      </c>
      <c r="AE17" s="174">
        <f t="shared" si="1"/>
        <v>1</v>
      </c>
      <c r="AF17" s="10" t="s">
        <v>153</v>
      </c>
      <c r="AG17" s="10" t="s">
        <v>153</v>
      </c>
      <c r="AH17" s="10" t="s">
        <v>153</v>
      </c>
      <c r="AI17" s="10" t="s">
        <v>153</v>
      </c>
      <c r="AJ17" s="10" t="s">
        <v>153</v>
      </c>
      <c r="AK17" s="10" t="s">
        <v>153</v>
      </c>
      <c r="AL17" s="92" t="s">
        <v>153</v>
      </c>
      <c r="AM17" s="10" t="s">
        <v>153</v>
      </c>
      <c r="AN17" s="10" t="s">
        <v>153</v>
      </c>
      <c r="AO17" s="10" t="s">
        <v>153</v>
      </c>
      <c r="AP17" s="174">
        <f t="shared" si="2"/>
        <v>1</v>
      </c>
      <c r="AQ17" s="10" t="s">
        <v>153</v>
      </c>
      <c r="AR17" s="10" t="s">
        <v>153</v>
      </c>
      <c r="AS17" s="10" t="s">
        <v>153</v>
      </c>
      <c r="AT17" s="10" t="s">
        <v>153</v>
      </c>
      <c r="AU17" s="10"/>
      <c r="AV17" s="10"/>
      <c r="AW17" s="10" t="s">
        <v>153</v>
      </c>
      <c r="AX17" s="197" t="s">
        <v>153</v>
      </c>
    </row>
    <row r="18" spans="2:50" ht="10.5" customHeight="1">
      <c r="B18" s="406"/>
      <c r="C18" s="409"/>
      <c r="D18" s="496"/>
      <c r="E18" s="114" t="s">
        <v>205</v>
      </c>
      <c r="F18" s="54"/>
      <c r="G18" s="54">
        <v>100</v>
      </c>
      <c r="H18" s="64">
        <v>1</v>
      </c>
      <c r="I18" s="69" t="s">
        <v>38</v>
      </c>
      <c r="J18" s="69" t="s">
        <v>225</v>
      </c>
      <c r="K18" s="69" t="s">
        <v>93</v>
      </c>
      <c r="L18" s="165"/>
      <c r="M18" s="99"/>
      <c r="N18" s="112" t="str">
        <f t="shared" si="4"/>
        <v>○</v>
      </c>
      <c r="O18" s="35"/>
      <c r="P18" s="35"/>
      <c r="Q18" s="35"/>
      <c r="R18" s="35"/>
      <c r="S18" s="35"/>
      <c r="T18" s="35"/>
      <c r="U18" s="35"/>
      <c r="V18" s="35"/>
      <c r="W18" s="35"/>
      <c r="X18" s="36"/>
      <c r="Y18" s="32">
        <f t="shared" si="0"/>
        <v>1</v>
      </c>
      <c r="Z18" s="11"/>
      <c r="AA18" s="98" t="s">
        <v>153</v>
      </c>
      <c r="AB18" s="11" t="s">
        <v>153</v>
      </c>
      <c r="AC18" s="11" t="s">
        <v>153</v>
      </c>
      <c r="AD18" s="11" t="s">
        <v>153</v>
      </c>
      <c r="AE18" s="173">
        <f t="shared" si="1"/>
        <v>1</v>
      </c>
      <c r="AF18" s="11" t="s">
        <v>153</v>
      </c>
      <c r="AG18" s="11" t="s">
        <v>153</v>
      </c>
      <c r="AH18" s="11" t="s">
        <v>153</v>
      </c>
      <c r="AI18" s="11" t="s">
        <v>153</v>
      </c>
      <c r="AJ18" s="11" t="s">
        <v>153</v>
      </c>
      <c r="AK18" s="11" t="s">
        <v>153</v>
      </c>
      <c r="AL18" s="98" t="s">
        <v>153</v>
      </c>
      <c r="AM18" s="11" t="s">
        <v>153</v>
      </c>
      <c r="AN18" s="11" t="s">
        <v>153</v>
      </c>
      <c r="AO18" s="11" t="s">
        <v>153</v>
      </c>
      <c r="AP18" s="173">
        <f t="shared" si="2"/>
        <v>1</v>
      </c>
      <c r="AQ18" s="11" t="s">
        <v>153</v>
      </c>
      <c r="AR18" s="11" t="s">
        <v>153</v>
      </c>
      <c r="AS18" s="11" t="s">
        <v>153</v>
      </c>
      <c r="AT18" s="11" t="s">
        <v>153</v>
      </c>
      <c r="AU18" s="11"/>
      <c r="AV18" s="11"/>
      <c r="AW18" s="11" t="s">
        <v>153</v>
      </c>
      <c r="AX18" s="199" t="s">
        <v>153</v>
      </c>
    </row>
    <row r="19" spans="2:50" ht="10.5" customHeight="1">
      <c r="B19" s="406"/>
      <c r="C19" s="409"/>
      <c r="D19" s="496"/>
      <c r="E19" s="97" t="s">
        <v>206</v>
      </c>
      <c r="F19" s="54"/>
      <c r="G19" s="54">
        <v>100</v>
      </c>
      <c r="H19" s="64">
        <v>1</v>
      </c>
      <c r="I19" s="69" t="s">
        <v>38</v>
      </c>
      <c r="J19" s="69" t="s">
        <v>181</v>
      </c>
      <c r="K19" s="69" t="s">
        <v>93</v>
      </c>
      <c r="L19" s="165"/>
      <c r="M19" s="76"/>
      <c r="N19" s="112" t="str">
        <f t="shared" si="4"/>
        <v>○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>
        <f t="shared" si="0"/>
        <v>1</v>
      </c>
      <c r="Z19" s="11"/>
      <c r="AA19" s="98" t="s">
        <v>153</v>
      </c>
      <c r="AB19" s="11" t="s">
        <v>153</v>
      </c>
      <c r="AC19" s="11" t="s">
        <v>153</v>
      </c>
      <c r="AD19" s="11" t="s">
        <v>153</v>
      </c>
      <c r="AE19" s="173">
        <f t="shared" si="1"/>
        <v>1</v>
      </c>
      <c r="AF19" s="11" t="s">
        <v>153</v>
      </c>
      <c r="AG19" s="11" t="s">
        <v>153</v>
      </c>
      <c r="AH19" s="11" t="s">
        <v>153</v>
      </c>
      <c r="AI19" s="11" t="s">
        <v>153</v>
      </c>
      <c r="AJ19" s="11" t="s">
        <v>153</v>
      </c>
      <c r="AK19" s="11" t="s">
        <v>153</v>
      </c>
      <c r="AL19" s="98" t="s">
        <v>153</v>
      </c>
      <c r="AM19" s="11" t="s">
        <v>153</v>
      </c>
      <c r="AN19" s="11" t="s">
        <v>153</v>
      </c>
      <c r="AO19" s="11" t="s">
        <v>153</v>
      </c>
      <c r="AP19" s="173">
        <f t="shared" si="2"/>
        <v>1</v>
      </c>
      <c r="AQ19" s="11" t="s">
        <v>153</v>
      </c>
      <c r="AR19" s="11" t="s">
        <v>153</v>
      </c>
      <c r="AS19" s="11" t="s">
        <v>153</v>
      </c>
      <c r="AT19" s="11" t="s">
        <v>153</v>
      </c>
      <c r="AU19" s="11"/>
      <c r="AV19" s="11"/>
      <c r="AW19" s="11" t="s">
        <v>153</v>
      </c>
      <c r="AX19" s="199" t="s">
        <v>153</v>
      </c>
    </row>
    <row r="20" spans="2:50" ht="10.5" customHeight="1">
      <c r="B20" s="406"/>
      <c r="C20" s="409"/>
      <c r="D20" s="496"/>
      <c r="E20" s="114" t="s">
        <v>207</v>
      </c>
      <c r="F20" s="54"/>
      <c r="G20" s="54">
        <v>100</v>
      </c>
      <c r="H20" s="64">
        <v>1</v>
      </c>
      <c r="I20" s="69" t="s">
        <v>38</v>
      </c>
      <c r="J20" s="69" t="s">
        <v>181</v>
      </c>
      <c r="K20" s="69" t="s">
        <v>93</v>
      </c>
      <c r="L20" s="165"/>
      <c r="M20" s="99"/>
      <c r="N20" s="112" t="str">
        <f t="shared" si="4"/>
        <v>○</v>
      </c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>
        <f t="shared" si="0"/>
        <v>1</v>
      </c>
      <c r="Z20" s="11"/>
      <c r="AA20" s="98" t="s">
        <v>153</v>
      </c>
      <c r="AB20" s="11" t="s">
        <v>153</v>
      </c>
      <c r="AC20" s="11" t="s">
        <v>153</v>
      </c>
      <c r="AD20" s="11" t="s">
        <v>153</v>
      </c>
      <c r="AE20" s="173">
        <f t="shared" si="1"/>
        <v>1</v>
      </c>
      <c r="AF20" s="11" t="s">
        <v>153</v>
      </c>
      <c r="AG20" s="11" t="s">
        <v>153</v>
      </c>
      <c r="AH20" s="11" t="s">
        <v>153</v>
      </c>
      <c r="AI20" s="11" t="s">
        <v>153</v>
      </c>
      <c r="AJ20" s="11" t="s">
        <v>153</v>
      </c>
      <c r="AK20" s="11" t="s">
        <v>153</v>
      </c>
      <c r="AL20" s="98" t="s">
        <v>153</v>
      </c>
      <c r="AM20" s="11" t="s">
        <v>153</v>
      </c>
      <c r="AN20" s="11" t="s">
        <v>153</v>
      </c>
      <c r="AO20" s="11" t="s">
        <v>153</v>
      </c>
      <c r="AP20" s="173">
        <f t="shared" si="2"/>
        <v>1</v>
      </c>
      <c r="AQ20" s="11" t="s">
        <v>153</v>
      </c>
      <c r="AR20" s="11" t="s">
        <v>153</v>
      </c>
      <c r="AS20" s="11" t="s">
        <v>153</v>
      </c>
      <c r="AT20" s="11" t="s">
        <v>153</v>
      </c>
      <c r="AU20" s="11"/>
      <c r="AV20" s="11"/>
      <c r="AW20" s="11" t="s">
        <v>153</v>
      </c>
      <c r="AX20" s="199" t="s">
        <v>153</v>
      </c>
    </row>
    <row r="21" spans="2:50" ht="10.5" customHeight="1">
      <c r="B21" s="406"/>
      <c r="C21" s="409"/>
      <c r="D21" s="496"/>
      <c r="E21" s="334" t="s">
        <v>286</v>
      </c>
      <c r="F21" s="56"/>
      <c r="G21" s="54">
        <v>100</v>
      </c>
      <c r="H21" s="64">
        <v>1</v>
      </c>
      <c r="I21" s="69" t="s">
        <v>287</v>
      </c>
      <c r="J21" s="69" t="s">
        <v>184</v>
      </c>
      <c r="K21" s="69" t="s">
        <v>285</v>
      </c>
      <c r="L21" s="98"/>
      <c r="M21" s="99"/>
      <c r="N21" s="335"/>
      <c r="O21" s="336"/>
      <c r="P21" s="336"/>
      <c r="Q21" s="337" t="str">
        <f t="shared" ref="Q21" si="5">IF($G21&lt;60,"","○")</f>
        <v>○</v>
      </c>
      <c r="R21" s="336"/>
      <c r="S21" s="336"/>
      <c r="T21" s="336"/>
      <c r="U21" s="336"/>
      <c r="V21" s="336"/>
      <c r="W21" s="336"/>
      <c r="X21" s="338"/>
      <c r="Y21" s="32">
        <f t="shared" si="0"/>
        <v>1</v>
      </c>
      <c r="Z21" s="330">
        <f t="shared" si="0"/>
        <v>1</v>
      </c>
      <c r="AA21" s="339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39"/>
      <c r="AM21" s="340"/>
      <c r="AN21" s="340"/>
      <c r="AO21" s="340"/>
      <c r="AP21" s="340"/>
      <c r="AQ21" s="340"/>
      <c r="AR21" s="340"/>
      <c r="AS21" s="340"/>
      <c r="AT21" s="340"/>
      <c r="AU21" s="340"/>
      <c r="AV21" s="340"/>
      <c r="AW21" s="340"/>
      <c r="AX21" s="341"/>
    </row>
    <row r="22" spans="2:50" ht="10.5" customHeight="1">
      <c r="B22" s="406"/>
      <c r="C22" s="409"/>
      <c r="D22" s="496"/>
      <c r="E22" s="97" t="s">
        <v>208</v>
      </c>
      <c r="F22" s="54"/>
      <c r="G22" s="54">
        <v>100</v>
      </c>
      <c r="H22" s="64">
        <v>1</v>
      </c>
      <c r="I22" s="69" t="s">
        <v>38</v>
      </c>
      <c r="J22" s="87" t="s">
        <v>271</v>
      </c>
      <c r="K22" s="88" t="s">
        <v>93</v>
      </c>
      <c r="L22" s="165"/>
      <c r="M22" s="76"/>
      <c r="N22" s="112" t="str">
        <f t="shared" si="4"/>
        <v>○</v>
      </c>
      <c r="O22" s="35"/>
      <c r="P22" s="35"/>
      <c r="Q22" s="35"/>
      <c r="R22" s="35"/>
      <c r="S22" s="35"/>
      <c r="T22" s="35"/>
      <c r="U22" s="35"/>
      <c r="V22" s="35"/>
      <c r="W22" s="35"/>
      <c r="X22" s="36"/>
      <c r="Y22" s="32">
        <f t="shared" si="0"/>
        <v>1</v>
      </c>
      <c r="Z22" s="11"/>
      <c r="AA22" s="98" t="s">
        <v>153</v>
      </c>
      <c r="AB22" s="11" t="s">
        <v>153</v>
      </c>
      <c r="AC22" s="11" t="s">
        <v>153</v>
      </c>
      <c r="AD22" s="11" t="s">
        <v>153</v>
      </c>
      <c r="AE22" s="173">
        <f t="shared" si="1"/>
        <v>1</v>
      </c>
      <c r="AF22" s="11" t="s">
        <v>153</v>
      </c>
      <c r="AG22" s="11" t="s">
        <v>153</v>
      </c>
      <c r="AH22" s="11" t="s">
        <v>153</v>
      </c>
      <c r="AI22" s="11" t="s">
        <v>153</v>
      </c>
      <c r="AJ22" s="11" t="s">
        <v>153</v>
      </c>
      <c r="AK22" s="11" t="s">
        <v>153</v>
      </c>
      <c r="AL22" s="98" t="s">
        <v>153</v>
      </c>
      <c r="AM22" s="11" t="s">
        <v>153</v>
      </c>
      <c r="AN22" s="11" t="s">
        <v>153</v>
      </c>
      <c r="AO22" s="11" t="s">
        <v>153</v>
      </c>
      <c r="AP22" s="173">
        <f t="shared" si="2"/>
        <v>1</v>
      </c>
      <c r="AQ22" s="11" t="s">
        <v>153</v>
      </c>
      <c r="AR22" s="11" t="s">
        <v>153</v>
      </c>
      <c r="AS22" s="11" t="s">
        <v>153</v>
      </c>
      <c r="AT22" s="11" t="s">
        <v>153</v>
      </c>
      <c r="AU22" s="11"/>
      <c r="AV22" s="11"/>
      <c r="AW22" s="11" t="s">
        <v>153</v>
      </c>
      <c r="AX22" s="199" t="s">
        <v>153</v>
      </c>
    </row>
    <row r="23" spans="2:50" ht="10.5" customHeight="1">
      <c r="B23" s="406"/>
      <c r="C23" s="409"/>
      <c r="D23" s="496"/>
      <c r="E23" s="97" t="s">
        <v>209</v>
      </c>
      <c r="F23" s="54"/>
      <c r="G23" s="54">
        <v>100</v>
      </c>
      <c r="H23" s="64">
        <v>1</v>
      </c>
      <c r="I23" s="69" t="s">
        <v>38</v>
      </c>
      <c r="J23" s="87" t="s">
        <v>180</v>
      </c>
      <c r="K23" s="88" t="s">
        <v>93</v>
      </c>
      <c r="L23" s="165"/>
      <c r="M23" s="76"/>
      <c r="N23" s="112" t="str">
        <f t="shared" si="4"/>
        <v>○</v>
      </c>
      <c r="O23" s="35"/>
      <c r="P23" s="35"/>
      <c r="Q23" s="35"/>
      <c r="R23" s="35"/>
      <c r="S23" s="35"/>
      <c r="T23" s="35"/>
      <c r="U23" s="35"/>
      <c r="V23" s="35"/>
      <c r="W23" s="35"/>
      <c r="X23" s="36"/>
      <c r="Y23" s="32">
        <f t="shared" si="0"/>
        <v>1</v>
      </c>
      <c r="Z23" s="11"/>
      <c r="AA23" s="98" t="s">
        <v>153</v>
      </c>
      <c r="AB23" s="11" t="s">
        <v>153</v>
      </c>
      <c r="AC23" s="11" t="s">
        <v>153</v>
      </c>
      <c r="AD23" s="11" t="s">
        <v>153</v>
      </c>
      <c r="AE23" s="173">
        <f t="shared" si="1"/>
        <v>1</v>
      </c>
      <c r="AF23" s="11" t="s">
        <v>153</v>
      </c>
      <c r="AG23" s="11" t="s">
        <v>153</v>
      </c>
      <c r="AH23" s="11" t="s">
        <v>153</v>
      </c>
      <c r="AI23" s="11" t="s">
        <v>153</v>
      </c>
      <c r="AJ23" s="11" t="s">
        <v>153</v>
      </c>
      <c r="AK23" s="11" t="s">
        <v>153</v>
      </c>
      <c r="AL23" s="98" t="s">
        <v>153</v>
      </c>
      <c r="AM23" s="11" t="s">
        <v>153</v>
      </c>
      <c r="AN23" s="11" t="s">
        <v>153</v>
      </c>
      <c r="AO23" s="11" t="s">
        <v>153</v>
      </c>
      <c r="AP23" s="173">
        <f t="shared" si="2"/>
        <v>1</v>
      </c>
      <c r="AQ23" s="11" t="s">
        <v>153</v>
      </c>
      <c r="AR23" s="11" t="s">
        <v>153</v>
      </c>
      <c r="AS23" s="11" t="s">
        <v>153</v>
      </c>
      <c r="AT23" s="11" t="s">
        <v>153</v>
      </c>
      <c r="AU23" s="11"/>
      <c r="AV23" s="11"/>
      <c r="AW23" s="11" t="s">
        <v>153</v>
      </c>
      <c r="AX23" s="199" t="s">
        <v>153</v>
      </c>
    </row>
    <row r="24" spans="2:50" ht="10.5" customHeight="1">
      <c r="B24" s="406"/>
      <c r="C24" s="409"/>
      <c r="D24" s="496"/>
      <c r="E24" s="97" t="s">
        <v>172</v>
      </c>
      <c r="F24" s="54"/>
      <c r="G24" s="54">
        <v>100</v>
      </c>
      <c r="H24" s="64">
        <v>1</v>
      </c>
      <c r="I24" s="69" t="s">
        <v>38</v>
      </c>
      <c r="J24" s="87" t="s">
        <v>116</v>
      </c>
      <c r="K24" s="88" t="s">
        <v>93</v>
      </c>
      <c r="L24" s="165"/>
      <c r="M24" s="76"/>
      <c r="N24" s="34"/>
      <c r="O24" s="35"/>
      <c r="P24" s="35"/>
      <c r="Q24" s="35"/>
      <c r="R24" s="122"/>
      <c r="S24" s="37" t="str">
        <f t="shared" ref="S24:S31" si="6">IF($G24&lt;60,"","○")</f>
        <v>○</v>
      </c>
      <c r="T24" s="35"/>
      <c r="U24" s="35"/>
      <c r="V24" s="35"/>
      <c r="W24" s="35"/>
      <c r="X24" s="36"/>
      <c r="Y24" s="32">
        <f t="shared" si="0"/>
        <v>1</v>
      </c>
      <c r="Z24" s="11"/>
      <c r="AA24" s="98"/>
      <c r="AB24" s="11"/>
      <c r="AC24" s="11"/>
      <c r="AD24" s="11"/>
      <c r="AE24" s="173">
        <f t="shared" si="1"/>
        <v>1</v>
      </c>
      <c r="AF24" s="173">
        <f t="shared" si="1"/>
        <v>1</v>
      </c>
      <c r="AG24" s="11"/>
      <c r="AH24" s="11"/>
      <c r="AI24" s="11"/>
      <c r="AJ24" s="11"/>
      <c r="AK24" s="11"/>
      <c r="AL24" s="98"/>
      <c r="AM24" s="11"/>
      <c r="AN24" s="11"/>
      <c r="AO24" s="11"/>
      <c r="AP24" s="173">
        <f t="shared" si="2"/>
        <v>1</v>
      </c>
      <c r="AQ24" s="173">
        <f t="shared" si="2"/>
        <v>1</v>
      </c>
      <c r="AR24" s="11" t="s">
        <v>153</v>
      </c>
      <c r="AS24" s="11"/>
      <c r="AT24" s="11"/>
      <c r="AU24" s="11"/>
      <c r="AV24" s="11"/>
      <c r="AW24" s="11"/>
      <c r="AX24" s="199"/>
    </row>
    <row r="25" spans="2:50" ht="10.5" customHeight="1">
      <c r="B25" s="406"/>
      <c r="C25" s="409"/>
      <c r="D25" s="496"/>
      <c r="E25" s="97" t="s">
        <v>49</v>
      </c>
      <c r="F25" s="54"/>
      <c r="G25" s="54">
        <v>100</v>
      </c>
      <c r="H25" s="64">
        <v>1</v>
      </c>
      <c r="I25" s="69" t="s">
        <v>38</v>
      </c>
      <c r="J25" s="87" t="s">
        <v>116</v>
      </c>
      <c r="K25" s="88" t="s">
        <v>93</v>
      </c>
      <c r="L25" s="165"/>
      <c r="M25" s="76"/>
      <c r="N25" s="34"/>
      <c r="O25" s="35"/>
      <c r="P25" s="35"/>
      <c r="Q25" s="35"/>
      <c r="R25" s="122"/>
      <c r="S25" s="37" t="str">
        <f t="shared" si="6"/>
        <v>○</v>
      </c>
      <c r="T25" s="35"/>
      <c r="U25" s="35"/>
      <c r="V25" s="35"/>
      <c r="W25" s="35"/>
      <c r="X25" s="36"/>
      <c r="Y25" s="32">
        <f t="shared" si="0"/>
        <v>1</v>
      </c>
      <c r="Z25" s="11"/>
      <c r="AA25" s="98"/>
      <c r="AB25" s="11"/>
      <c r="AC25" s="11"/>
      <c r="AD25" s="11"/>
      <c r="AE25" s="173">
        <f t="shared" si="1"/>
        <v>1</v>
      </c>
      <c r="AF25" s="173">
        <f t="shared" si="1"/>
        <v>1</v>
      </c>
      <c r="AG25" s="11"/>
      <c r="AH25" s="11"/>
      <c r="AI25" s="11"/>
      <c r="AJ25" s="11"/>
      <c r="AK25" s="11"/>
      <c r="AL25" s="98"/>
      <c r="AM25" s="11"/>
      <c r="AN25" s="11"/>
      <c r="AO25" s="11"/>
      <c r="AP25" s="173">
        <f t="shared" si="2"/>
        <v>1</v>
      </c>
      <c r="AQ25" s="173">
        <f t="shared" si="2"/>
        <v>1</v>
      </c>
      <c r="AR25" s="11" t="s">
        <v>153</v>
      </c>
      <c r="AS25" s="11"/>
      <c r="AT25" s="11"/>
      <c r="AU25" s="11"/>
      <c r="AV25" s="11"/>
      <c r="AW25" s="11"/>
      <c r="AX25" s="199"/>
    </row>
    <row r="26" spans="2:50" ht="10.5" customHeight="1">
      <c r="B26" s="406"/>
      <c r="C26" s="409"/>
      <c r="D26" s="496"/>
      <c r="E26" s="97" t="s">
        <v>176</v>
      </c>
      <c r="F26" s="54"/>
      <c r="G26" s="54">
        <v>100</v>
      </c>
      <c r="H26" s="64">
        <v>1</v>
      </c>
      <c r="I26" s="87" t="s">
        <v>38</v>
      </c>
      <c r="J26" s="87" t="s">
        <v>178</v>
      </c>
      <c r="K26" s="88" t="s">
        <v>93</v>
      </c>
      <c r="L26" s="165"/>
      <c r="M26" s="76"/>
      <c r="N26" s="34"/>
      <c r="O26" s="35"/>
      <c r="P26" s="35"/>
      <c r="Q26" s="35"/>
      <c r="R26" s="35"/>
      <c r="S26" s="102" t="str">
        <f>IF($G26&lt;60,"","◇")</f>
        <v>◇</v>
      </c>
      <c r="T26" s="35"/>
      <c r="U26" s="35"/>
      <c r="V26" s="35"/>
      <c r="W26" s="35"/>
      <c r="X26" s="36"/>
      <c r="Y26" s="32">
        <f t="shared" si="0"/>
        <v>1</v>
      </c>
      <c r="Z26" s="11"/>
      <c r="AA26" s="98" t="s">
        <v>153</v>
      </c>
      <c r="AB26" s="11" t="s">
        <v>153</v>
      </c>
      <c r="AC26" s="11" t="s">
        <v>153</v>
      </c>
      <c r="AD26" s="11" t="s">
        <v>153</v>
      </c>
      <c r="AE26" s="173">
        <f t="shared" si="1"/>
        <v>1</v>
      </c>
      <c r="AF26" s="173">
        <f t="shared" si="1"/>
        <v>1</v>
      </c>
      <c r="AG26" s="11" t="s">
        <v>153</v>
      </c>
      <c r="AH26" s="11" t="s">
        <v>153</v>
      </c>
      <c r="AI26" s="11" t="s">
        <v>153</v>
      </c>
      <c r="AJ26" s="11" t="s">
        <v>153</v>
      </c>
      <c r="AK26" s="11" t="s">
        <v>153</v>
      </c>
      <c r="AL26" s="98" t="s">
        <v>153</v>
      </c>
      <c r="AM26" s="11" t="s">
        <v>153</v>
      </c>
      <c r="AN26" s="11" t="s">
        <v>153</v>
      </c>
      <c r="AO26" s="11" t="s">
        <v>153</v>
      </c>
      <c r="AP26" s="173">
        <f t="shared" si="2"/>
        <v>1</v>
      </c>
      <c r="AQ26" s="173">
        <f t="shared" si="2"/>
        <v>1</v>
      </c>
      <c r="AR26" s="11" t="s">
        <v>153</v>
      </c>
      <c r="AS26" s="11" t="s">
        <v>153</v>
      </c>
      <c r="AT26" s="11" t="s">
        <v>153</v>
      </c>
      <c r="AU26" s="11"/>
      <c r="AV26" s="11"/>
      <c r="AW26" s="11" t="s">
        <v>153</v>
      </c>
      <c r="AX26" s="199" t="s">
        <v>153</v>
      </c>
    </row>
    <row r="27" spans="2:50" ht="10.5" customHeight="1">
      <c r="B27" s="406"/>
      <c r="C27" s="409"/>
      <c r="D27" s="496"/>
      <c r="E27" s="97" t="s">
        <v>174</v>
      </c>
      <c r="F27" s="54"/>
      <c r="G27" s="54">
        <v>100</v>
      </c>
      <c r="H27" s="64">
        <v>1</v>
      </c>
      <c r="I27" s="69" t="s">
        <v>38</v>
      </c>
      <c r="J27" s="87" t="s">
        <v>178</v>
      </c>
      <c r="K27" s="88" t="s">
        <v>93</v>
      </c>
      <c r="L27" s="165"/>
      <c r="M27" s="76"/>
      <c r="N27" s="34"/>
      <c r="O27" s="35"/>
      <c r="P27" s="35"/>
      <c r="Q27" s="35"/>
      <c r="R27" s="122"/>
      <c r="S27" s="37" t="str">
        <f t="shared" si="6"/>
        <v>○</v>
      </c>
      <c r="T27" s="35"/>
      <c r="U27" s="35"/>
      <c r="V27" s="35"/>
      <c r="W27" s="35"/>
      <c r="X27" s="36"/>
      <c r="Y27" s="32">
        <f t="shared" si="0"/>
        <v>1</v>
      </c>
      <c r="Z27" s="11"/>
      <c r="AA27" s="98"/>
      <c r="AB27" s="11"/>
      <c r="AC27" s="11"/>
      <c r="AD27" s="11"/>
      <c r="AE27" s="173">
        <f t="shared" si="1"/>
        <v>1</v>
      </c>
      <c r="AF27" s="173">
        <f t="shared" si="1"/>
        <v>1</v>
      </c>
      <c r="AG27" s="11"/>
      <c r="AH27" s="11"/>
      <c r="AI27" s="11"/>
      <c r="AJ27" s="11"/>
      <c r="AK27" s="11"/>
      <c r="AL27" s="98"/>
      <c r="AM27" s="11"/>
      <c r="AN27" s="11"/>
      <c r="AO27" s="11"/>
      <c r="AP27" s="173">
        <f t="shared" si="2"/>
        <v>1</v>
      </c>
      <c r="AQ27" s="173">
        <f t="shared" si="2"/>
        <v>1</v>
      </c>
      <c r="AR27" s="11" t="s">
        <v>153</v>
      </c>
      <c r="AS27" s="11"/>
      <c r="AT27" s="11"/>
      <c r="AU27" s="11"/>
      <c r="AV27" s="11"/>
      <c r="AW27" s="11"/>
      <c r="AX27" s="199"/>
    </row>
    <row r="28" spans="2:50" ht="10.5" customHeight="1">
      <c r="B28" s="406"/>
      <c r="C28" s="409"/>
      <c r="D28" s="496"/>
      <c r="E28" s="97" t="s">
        <v>173</v>
      </c>
      <c r="F28" s="54"/>
      <c r="G28" s="54">
        <v>100</v>
      </c>
      <c r="H28" s="64">
        <v>1</v>
      </c>
      <c r="I28" s="69" t="s">
        <v>38</v>
      </c>
      <c r="J28" s="87" t="s">
        <v>180</v>
      </c>
      <c r="K28" s="88" t="s">
        <v>93</v>
      </c>
      <c r="L28" s="165"/>
      <c r="M28" s="76"/>
      <c r="N28" s="34"/>
      <c r="O28" s="35"/>
      <c r="P28" s="35"/>
      <c r="Q28" s="35"/>
      <c r="R28" s="122"/>
      <c r="S28" s="37" t="str">
        <f t="shared" si="6"/>
        <v>○</v>
      </c>
      <c r="T28" s="35"/>
      <c r="U28" s="35"/>
      <c r="V28" s="35"/>
      <c r="W28" s="35"/>
      <c r="X28" s="36"/>
      <c r="Y28" s="32">
        <f t="shared" si="0"/>
        <v>1</v>
      </c>
      <c r="Z28" s="11"/>
      <c r="AA28" s="98"/>
      <c r="AB28" s="11"/>
      <c r="AC28" s="11"/>
      <c r="AD28" s="11"/>
      <c r="AE28" s="173">
        <f t="shared" si="1"/>
        <v>1</v>
      </c>
      <c r="AF28" s="173">
        <f t="shared" si="1"/>
        <v>1</v>
      </c>
      <c r="AG28" s="11"/>
      <c r="AH28" s="11"/>
      <c r="AI28" s="11"/>
      <c r="AJ28" s="11"/>
      <c r="AK28" s="11"/>
      <c r="AL28" s="98"/>
      <c r="AM28" s="11"/>
      <c r="AN28" s="11"/>
      <c r="AO28" s="11"/>
      <c r="AP28" s="173">
        <f t="shared" si="2"/>
        <v>1</v>
      </c>
      <c r="AQ28" s="173">
        <f t="shared" si="2"/>
        <v>1</v>
      </c>
      <c r="AR28" s="11" t="s">
        <v>153</v>
      </c>
      <c r="AS28" s="11"/>
      <c r="AT28" s="11"/>
      <c r="AU28" s="11"/>
      <c r="AV28" s="11"/>
      <c r="AW28" s="11"/>
      <c r="AX28" s="199"/>
    </row>
    <row r="29" spans="2:50" ht="10.5" customHeight="1">
      <c r="B29" s="406"/>
      <c r="C29" s="409"/>
      <c r="D29" s="496"/>
      <c r="E29" s="97" t="s">
        <v>50</v>
      </c>
      <c r="F29" s="54"/>
      <c r="G29" s="54">
        <v>100</v>
      </c>
      <c r="H29" s="64">
        <v>1</v>
      </c>
      <c r="I29" s="69" t="s">
        <v>38</v>
      </c>
      <c r="J29" s="87" t="s">
        <v>180</v>
      </c>
      <c r="K29" s="88" t="s">
        <v>93</v>
      </c>
      <c r="L29" s="165"/>
      <c r="M29" s="76"/>
      <c r="N29" s="34"/>
      <c r="O29" s="35"/>
      <c r="P29" s="35"/>
      <c r="Q29" s="35"/>
      <c r="R29" s="122"/>
      <c r="S29" s="37" t="str">
        <f t="shared" si="6"/>
        <v>○</v>
      </c>
      <c r="T29" s="35"/>
      <c r="U29" s="35"/>
      <c r="V29" s="35"/>
      <c r="W29" s="35"/>
      <c r="X29" s="36"/>
      <c r="Y29" s="32">
        <f t="shared" si="0"/>
        <v>1</v>
      </c>
      <c r="Z29" s="11"/>
      <c r="AA29" s="98"/>
      <c r="AB29" s="11"/>
      <c r="AC29" s="11"/>
      <c r="AD29" s="11"/>
      <c r="AE29" s="173">
        <f t="shared" si="1"/>
        <v>1</v>
      </c>
      <c r="AF29" s="173">
        <f t="shared" si="1"/>
        <v>1</v>
      </c>
      <c r="AG29" s="11"/>
      <c r="AH29" s="11"/>
      <c r="AI29" s="11"/>
      <c r="AJ29" s="11"/>
      <c r="AK29" s="11"/>
      <c r="AL29" s="98"/>
      <c r="AM29" s="11"/>
      <c r="AN29" s="11"/>
      <c r="AO29" s="11"/>
      <c r="AP29" s="173">
        <f t="shared" si="2"/>
        <v>1</v>
      </c>
      <c r="AQ29" s="173">
        <f t="shared" si="2"/>
        <v>1</v>
      </c>
      <c r="AR29" s="11" t="s">
        <v>153</v>
      </c>
      <c r="AS29" s="11"/>
      <c r="AT29" s="11"/>
      <c r="AU29" s="11"/>
      <c r="AV29" s="11"/>
      <c r="AW29" s="11"/>
      <c r="AX29" s="199"/>
    </row>
    <row r="30" spans="2:50" ht="10.5" customHeight="1">
      <c r="B30" s="406"/>
      <c r="C30" s="409"/>
      <c r="D30" s="496"/>
      <c r="E30" s="97" t="s">
        <v>177</v>
      </c>
      <c r="F30" s="54"/>
      <c r="G30" s="54">
        <v>100</v>
      </c>
      <c r="H30" s="64">
        <v>1</v>
      </c>
      <c r="I30" s="87" t="s">
        <v>38</v>
      </c>
      <c r="J30" s="87" t="s">
        <v>179</v>
      </c>
      <c r="K30" s="88" t="s">
        <v>93</v>
      </c>
      <c r="L30" s="165"/>
      <c r="M30" s="76"/>
      <c r="N30" s="34"/>
      <c r="O30" s="35"/>
      <c r="P30" s="35"/>
      <c r="Q30" s="35"/>
      <c r="R30" s="35"/>
      <c r="S30" s="102" t="str">
        <f>IF($G30&lt;60,"","◇")</f>
        <v>◇</v>
      </c>
      <c r="T30" s="35"/>
      <c r="U30" s="35"/>
      <c r="V30" s="35"/>
      <c r="W30" s="35"/>
      <c r="X30" s="36"/>
      <c r="Y30" s="32">
        <f t="shared" si="0"/>
        <v>1</v>
      </c>
      <c r="Z30" s="11"/>
      <c r="AA30" s="98" t="s">
        <v>153</v>
      </c>
      <c r="AB30" s="11" t="s">
        <v>153</v>
      </c>
      <c r="AC30" s="11" t="s">
        <v>153</v>
      </c>
      <c r="AD30" s="11" t="s">
        <v>153</v>
      </c>
      <c r="AE30" s="173">
        <f t="shared" si="1"/>
        <v>1</v>
      </c>
      <c r="AF30" s="173">
        <f t="shared" si="1"/>
        <v>1</v>
      </c>
      <c r="AG30" s="11" t="s">
        <v>153</v>
      </c>
      <c r="AH30" s="11" t="s">
        <v>153</v>
      </c>
      <c r="AI30" s="11" t="s">
        <v>153</v>
      </c>
      <c r="AJ30" s="11" t="s">
        <v>153</v>
      </c>
      <c r="AK30" s="11" t="s">
        <v>153</v>
      </c>
      <c r="AL30" s="98" t="s">
        <v>153</v>
      </c>
      <c r="AM30" s="11" t="s">
        <v>153</v>
      </c>
      <c r="AN30" s="11" t="s">
        <v>153</v>
      </c>
      <c r="AO30" s="11" t="s">
        <v>153</v>
      </c>
      <c r="AP30" s="173">
        <f t="shared" si="2"/>
        <v>1</v>
      </c>
      <c r="AQ30" s="173">
        <f t="shared" si="2"/>
        <v>1</v>
      </c>
      <c r="AR30" s="11" t="s">
        <v>153</v>
      </c>
      <c r="AS30" s="11" t="s">
        <v>153</v>
      </c>
      <c r="AT30" s="11" t="s">
        <v>153</v>
      </c>
      <c r="AU30" s="11"/>
      <c r="AV30" s="11"/>
      <c r="AW30" s="11" t="s">
        <v>153</v>
      </c>
      <c r="AX30" s="199" t="s">
        <v>153</v>
      </c>
    </row>
    <row r="31" spans="2:50" ht="10.5" customHeight="1">
      <c r="B31" s="406"/>
      <c r="C31" s="409"/>
      <c r="D31" s="496"/>
      <c r="E31" s="97" t="s">
        <v>175</v>
      </c>
      <c r="F31" s="54"/>
      <c r="G31" s="54">
        <v>100</v>
      </c>
      <c r="H31" s="64">
        <v>1</v>
      </c>
      <c r="I31" s="69" t="s">
        <v>38</v>
      </c>
      <c r="J31" s="87" t="s">
        <v>180</v>
      </c>
      <c r="K31" s="88" t="s">
        <v>93</v>
      </c>
      <c r="L31" s="165"/>
      <c r="M31" s="76"/>
      <c r="N31" s="34"/>
      <c r="O31" s="35"/>
      <c r="P31" s="35"/>
      <c r="Q31" s="35"/>
      <c r="R31" s="122"/>
      <c r="S31" s="37" t="str">
        <f t="shared" si="6"/>
        <v>○</v>
      </c>
      <c r="T31" s="35"/>
      <c r="U31" s="35"/>
      <c r="V31" s="35"/>
      <c r="W31" s="35"/>
      <c r="X31" s="36"/>
      <c r="Y31" s="32">
        <f t="shared" si="0"/>
        <v>1</v>
      </c>
      <c r="Z31" s="11"/>
      <c r="AA31" s="98"/>
      <c r="AB31" s="11"/>
      <c r="AC31" s="11"/>
      <c r="AD31" s="11"/>
      <c r="AE31" s="173">
        <f t="shared" si="1"/>
        <v>1</v>
      </c>
      <c r="AF31" s="173">
        <f t="shared" si="1"/>
        <v>1</v>
      </c>
      <c r="AG31" s="11"/>
      <c r="AH31" s="11"/>
      <c r="AI31" s="11"/>
      <c r="AJ31" s="11"/>
      <c r="AK31" s="11"/>
      <c r="AL31" s="98"/>
      <c r="AM31" s="11"/>
      <c r="AN31" s="11"/>
      <c r="AO31" s="11"/>
      <c r="AP31" s="173">
        <f t="shared" si="2"/>
        <v>1</v>
      </c>
      <c r="AQ31" s="173">
        <f t="shared" si="2"/>
        <v>1</v>
      </c>
      <c r="AR31" s="11" t="s">
        <v>153</v>
      </c>
      <c r="AS31" s="11"/>
      <c r="AT31" s="11"/>
      <c r="AU31" s="11"/>
      <c r="AV31" s="11"/>
      <c r="AW31" s="11"/>
      <c r="AX31" s="199"/>
    </row>
    <row r="32" spans="2:50" ht="10.5" customHeight="1">
      <c r="B32" s="406"/>
      <c r="C32" s="409"/>
      <c r="D32" s="496"/>
      <c r="E32" s="97" t="s">
        <v>15</v>
      </c>
      <c r="F32" s="54"/>
      <c r="G32" s="54">
        <v>100</v>
      </c>
      <c r="H32" s="64">
        <v>1</v>
      </c>
      <c r="I32" s="87" t="s">
        <v>38</v>
      </c>
      <c r="J32" s="87" t="s">
        <v>115</v>
      </c>
      <c r="K32" s="88" t="s">
        <v>93</v>
      </c>
      <c r="L32" s="165"/>
      <c r="M32" s="76"/>
      <c r="N32" s="100" t="str">
        <f>IF($G32&lt;60,"","◇")</f>
        <v>◇</v>
      </c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2">
        <f t="shared" si="0"/>
        <v>1</v>
      </c>
      <c r="Z32" s="11"/>
      <c r="AA32" s="98" t="s">
        <v>153</v>
      </c>
      <c r="AB32" s="11" t="s">
        <v>153</v>
      </c>
      <c r="AC32" s="11" t="s">
        <v>153</v>
      </c>
      <c r="AD32" s="11" t="s">
        <v>153</v>
      </c>
      <c r="AE32" s="173">
        <f t="shared" si="1"/>
        <v>1</v>
      </c>
      <c r="AF32" s="11" t="s">
        <v>153</v>
      </c>
      <c r="AG32" s="11" t="s">
        <v>153</v>
      </c>
      <c r="AH32" s="11" t="s">
        <v>153</v>
      </c>
      <c r="AI32" s="11" t="s">
        <v>153</v>
      </c>
      <c r="AJ32" s="11" t="s">
        <v>153</v>
      </c>
      <c r="AK32" s="11" t="s">
        <v>153</v>
      </c>
      <c r="AL32" s="98" t="s">
        <v>153</v>
      </c>
      <c r="AM32" s="11" t="s">
        <v>153</v>
      </c>
      <c r="AN32" s="11" t="s">
        <v>153</v>
      </c>
      <c r="AO32" s="11" t="s">
        <v>153</v>
      </c>
      <c r="AP32" s="173">
        <f t="shared" si="2"/>
        <v>1</v>
      </c>
      <c r="AQ32" s="11" t="s">
        <v>153</v>
      </c>
      <c r="AR32" s="11" t="s">
        <v>153</v>
      </c>
      <c r="AS32" s="11" t="s">
        <v>153</v>
      </c>
      <c r="AT32" s="11" t="s">
        <v>153</v>
      </c>
      <c r="AU32" s="11"/>
      <c r="AV32" s="11"/>
      <c r="AW32" s="11" t="s">
        <v>153</v>
      </c>
      <c r="AX32" s="199" t="s">
        <v>153</v>
      </c>
    </row>
    <row r="33" spans="2:50" ht="10.5" customHeight="1">
      <c r="B33" s="406"/>
      <c r="C33" s="409"/>
      <c r="D33" s="496"/>
      <c r="E33" s="97" t="s">
        <v>14</v>
      </c>
      <c r="F33" s="54"/>
      <c r="G33" s="54">
        <v>100</v>
      </c>
      <c r="H33" s="64">
        <v>1</v>
      </c>
      <c r="I33" s="87" t="s">
        <v>38</v>
      </c>
      <c r="J33" s="87" t="s">
        <v>114</v>
      </c>
      <c r="K33" s="88" t="s">
        <v>93</v>
      </c>
      <c r="L33" s="165"/>
      <c r="M33" s="76"/>
      <c r="N33" s="34"/>
      <c r="O33" s="35"/>
      <c r="P33" s="37" t="str">
        <f>IF($G33&lt;60,"","○")</f>
        <v>○</v>
      </c>
      <c r="Q33" s="35"/>
      <c r="R33" s="35"/>
      <c r="S33" s="35"/>
      <c r="T33" s="35"/>
      <c r="U33" s="35"/>
      <c r="V33" s="35"/>
      <c r="W33" s="35"/>
      <c r="X33" s="36"/>
      <c r="Y33" s="32">
        <f t="shared" si="0"/>
        <v>1</v>
      </c>
      <c r="Z33" s="22">
        <f t="shared" si="0"/>
        <v>1</v>
      </c>
      <c r="AA33" s="98" t="s">
        <v>153</v>
      </c>
      <c r="AB33" s="11" t="s">
        <v>153</v>
      </c>
      <c r="AC33" s="11" t="s">
        <v>153</v>
      </c>
      <c r="AD33" s="11" t="s">
        <v>153</v>
      </c>
      <c r="AE33" s="173">
        <f t="shared" si="1"/>
        <v>1</v>
      </c>
      <c r="AF33" s="11" t="s">
        <v>153</v>
      </c>
      <c r="AG33" s="11" t="s">
        <v>153</v>
      </c>
      <c r="AH33" s="11" t="s">
        <v>153</v>
      </c>
      <c r="AI33" s="11" t="s">
        <v>153</v>
      </c>
      <c r="AJ33" s="11" t="s">
        <v>153</v>
      </c>
      <c r="AK33" s="11" t="s">
        <v>153</v>
      </c>
      <c r="AL33" s="98" t="s">
        <v>153</v>
      </c>
      <c r="AM33" s="11" t="s">
        <v>153</v>
      </c>
      <c r="AN33" s="11" t="s">
        <v>153</v>
      </c>
      <c r="AO33" s="11" t="s">
        <v>153</v>
      </c>
      <c r="AP33" s="173">
        <f t="shared" si="2"/>
        <v>1</v>
      </c>
      <c r="AQ33" s="11" t="s">
        <v>153</v>
      </c>
      <c r="AR33" s="11" t="s">
        <v>153</v>
      </c>
      <c r="AS33" s="11" t="s">
        <v>153</v>
      </c>
      <c r="AT33" s="11" t="s">
        <v>153</v>
      </c>
      <c r="AU33" s="11"/>
      <c r="AV33" s="11"/>
      <c r="AW33" s="11" t="s">
        <v>153</v>
      </c>
      <c r="AX33" s="199" t="s">
        <v>153</v>
      </c>
    </row>
    <row r="34" spans="2:50" ht="10.5" customHeight="1">
      <c r="B34" s="406"/>
      <c r="C34" s="409"/>
      <c r="D34" s="497"/>
      <c r="E34" s="207" t="s">
        <v>44</v>
      </c>
      <c r="F34" s="55"/>
      <c r="G34" s="55">
        <v>100</v>
      </c>
      <c r="H34" s="66">
        <v>1</v>
      </c>
      <c r="I34" s="85" t="s">
        <v>38</v>
      </c>
      <c r="J34" s="85" t="s">
        <v>115</v>
      </c>
      <c r="K34" s="89" t="s">
        <v>93</v>
      </c>
      <c r="L34" s="167"/>
      <c r="M34" s="162"/>
      <c r="N34" s="38"/>
      <c r="O34" s="39"/>
      <c r="P34" s="115" t="str">
        <f>IF($G34&lt;60,"","○")</f>
        <v>○</v>
      </c>
      <c r="Q34" s="39"/>
      <c r="R34" s="39"/>
      <c r="S34" s="39"/>
      <c r="T34" s="39"/>
      <c r="U34" s="39"/>
      <c r="V34" s="39"/>
      <c r="W34" s="39"/>
      <c r="X34" s="40"/>
      <c r="Y34" s="117">
        <f t="shared" si="0"/>
        <v>1</v>
      </c>
      <c r="Z34" s="23">
        <f t="shared" si="0"/>
        <v>1</v>
      </c>
      <c r="AA34" s="110" t="s">
        <v>153</v>
      </c>
      <c r="AB34" s="12" t="s">
        <v>153</v>
      </c>
      <c r="AC34" s="12" t="s">
        <v>153</v>
      </c>
      <c r="AD34" s="12" t="s">
        <v>153</v>
      </c>
      <c r="AE34" s="148">
        <f t="shared" si="1"/>
        <v>1</v>
      </c>
      <c r="AF34" s="12" t="s">
        <v>153</v>
      </c>
      <c r="AG34" s="12" t="s">
        <v>153</v>
      </c>
      <c r="AH34" s="12" t="s">
        <v>153</v>
      </c>
      <c r="AI34" s="12" t="s">
        <v>153</v>
      </c>
      <c r="AJ34" s="12" t="s">
        <v>153</v>
      </c>
      <c r="AK34" s="12" t="s">
        <v>153</v>
      </c>
      <c r="AL34" s="110" t="s">
        <v>153</v>
      </c>
      <c r="AM34" s="12" t="s">
        <v>153</v>
      </c>
      <c r="AN34" s="12" t="s">
        <v>153</v>
      </c>
      <c r="AO34" s="12" t="s">
        <v>153</v>
      </c>
      <c r="AP34" s="148">
        <f t="shared" si="2"/>
        <v>1</v>
      </c>
      <c r="AQ34" s="12" t="s">
        <v>153</v>
      </c>
      <c r="AR34" s="12" t="s">
        <v>153</v>
      </c>
      <c r="AS34" s="12" t="s">
        <v>153</v>
      </c>
      <c r="AT34" s="12" t="s">
        <v>153</v>
      </c>
      <c r="AU34" s="12"/>
      <c r="AV34" s="12"/>
      <c r="AW34" s="12" t="s">
        <v>153</v>
      </c>
      <c r="AX34" s="201" t="s">
        <v>153</v>
      </c>
    </row>
    <row r="35" spans="2:50" ht="10.5" customHeight="1">
      <c r="B35" s="406"/>
      <c r="C35" s="409"/>
      <c r="D35" s="425" t="s">
        <v>3</v>
      </c>
      <c r="E35" s="113" t="s">
        <v>68</v>
      </c>
      <c r="F35" s="74"/>
      <c r="G35" s="54">
        <v>100</v>
      </c>
      <c r="H35" s="71">
        <v>1</v>
      </c>
      <c r="I35" s="83" t="s">
        <v>92</v>
      </c>
      <c r="J35" s="83" t="s">
        <v>181</v>
      </c>
      <c r="K35" s="86" t="s">
        <v>93</v>
      </c>
      <c r="L35" s="164"/>
      <c r="M35" s="161"/>
      <c r="N35" s="92"/>
      <c r="O35" s="10"/>
      <c r="P35" s="93" t="str">
        <f>IF($G35&lt;60,"","◎")</f>
        <v>◎</v>
      </c>
      <c r="Q35" s="10"/>
      <c r="R35" s="10"/>
      <c r="S35" s="10"/>
      <c r="T35" s="10"/>
      <c r="U35" s="10"/>
      <c r="V35" s="10"/>
      <c r="W35" s="10"/>
      <c r="X35" s="212"/>
      <c r="Y35" s="139">
        <f t="shared" si="0"/>
        <v>1</v>
      </c>
      <c r="Z35" s="116">
        <f t="shared" si="0"/>
        <v>1</v>
      </c>
      <c r="AA35" s="92" t="s">
        <v>153</v>
      </c>
      <c r="AB35" s="10"/>
      <c r="AC35" s="10" t="s">
        <v>153</v>
      </c>
      <c r="AD35" s="174">
        <f t="shared" ref="AD35:AE50" si="7">IF($G35&lt;60,"",$H35)</f>
        <v>1</v>
      </c>
      <c r="AE35" s="174">
        <f t="shared" si="7"/>
        <v>1</v>
      </c>
      <c r="AF35" s="10" t="s">
        <v>153</v>
      </c>
      <c r="AG35" s="10" t="s">
        <v>153</v>
      </c>
      <c r="AH35" s="10" t="s">
        <v>153</v>
      </c>
      <c r="AI35" s="10" t="s">
        <v>153</v>
      </c>
      <c r="AJ35" s="10" t="s">
        <v>153</v>
      </c>
      <c r="AK35" s="174">
        <f>IF($G35&lt;60,"",$H35)</f>
        <v>1</v>
      </c>
      <c r="AL35" s="92" t="s">
        <v>153</v>
      </c>
      <c r="AM35" s="10"/>
      <c r="AN35" s="10" t="s">
        <v>153</v>
      </c>
      <c r="AO35" s="174">
        <f t="shared" ref="AO35:AP50" si="8">IF($G35&lt;60,"",$H35)</f>
        <v>1</v>
      </c>
      <c r="AP35" s="174">
        <f t="shared" si="8"/>
        <v>1</v>
      </c>
      <c r="AQ35" s="10" t="s">
        <v>153</v>
      </c>
      <c r="AR35" s="10" t="s">
        <v>153</v>
      </c>
      <c r="AS35" s="10" t="s">
        <v>153</v>
      </c>
      <c r="AT35" s="10" t="s">
        <v>153</v>
      </c>
      <c r="AU35" s="10"/>
      <c r="AV35" s="10"/>
      <c r="AW35" s="10" t="s">
        <v>153</v>
      </c>
      <c r="AX35" s="204">
        <f>IF($G35&lt;60,"",$H35)</f>
        <v>1</v>
      </c>
    </row>
    <row r="36" spans="2:50" ht="10.5" customHeight="1">
      <c r="B36" s="406"/>
      <c r="C36" s="409"/>
      <c r="D36" s="426"/>
      <c r="E36" s="114" t="s">
        <v>69</v>
      </c>
      <c r="F36" s="68"/>
      <c r="G36" s="54">
        <v>100</v>
      </c>
      <c r="H36" s="64">
        <v>2</v>
      </c>
      <c r="I36" s="87" t="s">
        <v>92</v>
      </c>
      <c r="J36" s="87" t="s">
        <v>225</v>
      </c>
      <c r="K36" s="88" t="s">
        <v>93</v>
      </c>
      <c r="L36" s="165"/>
      <c r="M36" s="76"/>
      <c r="N36" s="98"/>
      <c r="O36" s="11"/>
      <c r="P36" s="43" t="str">
        <f>IF($G36&lt;60,"","◎")</f>
        <v>◎</v>
      </c>
      <c r="Q36" s="11"/>
      <c r="R36" s="11"/>
      <c r="S36" s="11"/>
      <c r="T36" s="11"/>
      <c r="U36" s="11"/>
      <c r="V36" s="11"/>
      <c r="W36" s="11"/>
      <c r="X36" s="99"/>
      <c r="Y36" s="32">
        <f t="shared" si="0"/>
        <v>2</v>
      </c>
      <c r="Z36" s="178">
        <f t="shared" si="0"/>
        <v>2</v>
      </c>
      <c r="AA36" s="98" t="s">
        <v>153</v>
      </c>
      <c r="AB36" s="11"/>
      <c r="AC36" s="11" t="s">
        <v>153</v>
      </c>
      <c r="AD36" s="173">
        <f t="shared" si="7"/>
        <v>2</v>
      </c>
      <c r="AE36" s="173">
        <f t="shared" si="7"/>
        <v>2</v>
      </c>
      <c r="AF36" s="11" t="s">
        <v>153</v>
      </c>
      <c r="AG36" s="11" t="s">
        <v>153</v>
      </c>
      <c r="AH36" s="11" t="s">
        <v>153</v>
      </c>
      <c r="AI36" s="11" t="s">
        <v>153</v>
      </c>
      <c r="AJ36" s="11" t="s">
        <v>153</v>
      </c>
      <c r="AK36" s="173">
        <f>IF($G36&lt;60,"",$H36)</f>
        <v>2</v>
      </c>
      <c r="AL36" s="98" t="s">
        <v>153</v>
      </c>
      <c r="AM36" s="11"/>
      <c r="AN36" s="11" t="s">
        <v>153</v>
      </c>
      <c r="AO36" s="173">
        <f t="shared" si="8"/>
        <v>2</v>
      </c>
      <c r="AP36" s="173">
        <f t="shared" si="8"/>
        <v>2</v>
      </c>
      <c r="AQ36" s="11" t="s">
        <v>153</v>
      </c>
      <c r="AR36" s="11" t="s">
        <v>153</v>
      </c>
      <c r="AS36" s="11" t="s">
        <v>153</v>
      </c>
      <c r="AT36" s="11" t="s">
        <v>153</v>
      </c>
      <c r="AU36" s="11"/>
      <c r="AV36" s="11"/>
      <c r="AW36" s="11" t="s">
        <v>153</v>
      </c>
      <c r="AX36" s="202">
        <f>IF($G36&lt;60,"",$H36)</f>
        <v>2</v>
      </c>
    </row>
    <row r="37" spans="2:50" ht="10.5" customHeight="1">
      <c r="B37" s="406"/>
      <c r="C37" s="409"/>
      <c r="D37" s="426"/>
      <c r="E37" s="114" t="s">
        <v>224</v>
      </c>
      <c r="F37" s="68"/>
      <c r="G37" s="54">
        <v>100</v>
      </c>
      <c r="H37" s="64">
        <v>1</v>
      </c>
      <c r="I37" s="87" t="s">
        <v>92</v>
      </c>
      <c r="J37" s="87" t="s">
        <v>181</v>
      </c>
      <c r="K37" s="88" t="s">
        <v>93</v>
      </c>
      <c r="L37" s="165"/>
      <c r="M37" s="76"/>
      <c r="N37" s="98"/>
      <c r="O37" s="11"/>
      <c r="P37" s="43" t="str">
        <f>IF($G37&lt;60,"","◎")</f>
        <v>◎</v>
      </c>
      <c r="Q37" s="11"/>
      <c r="R37" s="11"/>
      <c r="S37" s="11"/>
      <c r="T37" s="11"/>
      <c r="U37" s="11"/>
      <c r="V37" s="11"/>
      <c r="W37" s="11"/>
      <c r="X37" s="99"/>
      <c r="Y37" s="32">
        <f t="shared" si="0"/>
        <v>1</v>
      </c>
      <c r="Z37" s="178">
        <f t="shared" si="0"/>
        <v>1</v>
      </c>
      <c r="AA37" s="98" t="s">
        <v>153</v>
      </c>
      <c r="AB37" s="11"/>
      <c r="AC37" s="11" t="s">
        <v>153</v>
      </c>
      <c r="AD37" s="173">
        <f t="shared" si="7"/>
        <v>1</v>
      </c>
      <c r="AE37" s="173">
        <f t="shared" si="7"/>
        <v>1</v>
      </c>
      <c r="AF37" s="11" t="s">
        <v>153</v>
      </c>
      <c r="AG37" s="11" t="s">
        <v>153</v>
      </c>
      <c r="AH37" s="11" t="s">
        <v>153</v>
      </c>
      <c r="AI37" s="11" t="s">
        <v>153</v>
      </c>
      <c r="AJ37" s="11" t="s">
        <v>153</v>
      </c>
      <c r="AK37" s="173">
        <f>IF($G37&lt;60,"",$H37)</f>
        <v>1</v>
      </c>
      <c r="AL37" s="98" t="s">
        <v>153</v>
      </c>
      <c r="AM37" s="11"/>
      <c r="AN37" s="11" t="s">
        <v>153</v>
      </c>
      <c r="AO37" s="173">
        <f t="shared" si="8"/>
        <v>1</v>
      </c>
      <c r="AP37" s="173">
        <f t="shared" si="8"/>
        <v>1</v>
      </c>
      <c r="AQ37" s="11" t="s">
        <v>153</v>
      </c>
      <c r="AR37" s="11" t="s">
        <v>153</v>
      </c>
      <c r="AS37" s="11" t="s">
        <v>153</v>
      </c>
      <c r="AT37" s="11" t="s">
        <v>153</v>
      </c>
      <c r="AU37" s="11"/>
      <c r="AV37" s="11"/>
      <c r="AW37" s="11" t="s">
        <v>153</v>
      </c>
      <c r="AX37" s="202">
        <f>IF($G37&lt;60,"",$H37)</f>
        <v>1</v>
      </c>
    </row>
    <row r="38" spans="2:50" ht="10.5" customHeight="1">
      <c r="B38" s="406"/>
      <c r="C38" s="409"/>
      <c r="D38" s="426"/>
      <c r="E38" s="114" t="s">
        <v>70</v>
      </c>
      <c r="F38" s="68"/>
      <c r="G38" s="54">
        <v>100</v>
      </c>
      <c r="H38" s="64">
        <v>2</v>
      </c>
      <c r="I38" s="87" t="s">
        <v>92</v>
      </c>
      <c r="J38" s="87" t="s">
        <v>112</v>
      </c>
      <c r="K38" s="88" t="s">
        <v>93</v>
      </c>
      <c r="L38" s="165"/>
      <c r="M38" s="76"/>
      <c r="N38" s="98"/>
      <c r="O38" s="11"/>
      <c r="P38" s="43" t="str">
        <f>IF($G38&lt;60,"","◎")</f>
        <v>◎</v>
      </c>
      <c r="Q38" s="11"/>
      <c r="R38" s="11"/>
      <c r="S38" s="11"/>
      <c r="T38" s="11"/>
      <c r="U38" s="11"/>
      <c r="V38" s="11"/>
      <c r="W38" s="11"/>
      <c r="X38" s="99"/>
      <c r="Y38" s="32">
        <f t="shared" si="0"/>
        <v>2</v>
      </c>
      <c r="Z38" s="32">
        <f t="shared" si="0"/>
        <v>2</v>
      </c>
      <c r="AA38" s="98" t="s">
        <v>153</v>
      </c>
      <c r="AB38" s="11"/>
      <c r="AC38" s="11" t="s">
        <v>153</v>
      </c>
      <c r="AD38" s="173">
        <f t="shared" si="7"/>
        <v>2</v>
      </c>
      <c r="AE38" s="173">
        <f t="shared" si="7"/>
        <v>2</v>
      </c>
      <c r="AF38" s="11" t="s">
        <v>153</v>
      </c>
      <c r="AG38" s="11" t="s">
        <v>153</v>
      </c>
      <c r="AH38" s="11" t="s">
        <v>153</v>
      </c>
      <c r="AI38" s="11" t="s">
        <v>153</v>
      </c>
      <c r="AJ38" s="11" t="s">
        <v>153</v>
      </c>
      <c r="AK38" s="173">
        <f>IF($G38&lt;60,"",$H38)</f>
        <v>2</v>
      </c>
      <c r="AL38" s="98" t="s">
        <v>153</v>
      </c>
      <c r="AM38" s="11"/>
      <c r="AN38" s="11" t="s">
        <v>153</v>
      </c>
      <c r="AO38" s="173">
        <f t="shared" si="8"/>
        <v>2</v>
      </c>
      <c r="AP38" s="173">
        <f t="shared" si="8"/>
        <v>2</v>
      </c>
      <c r="AQ38" s="11" t="s">
        <v>153</v>
      </c>
      <c r="AR38" s="11" t="s">
        <v>153</v>
      </c>
      <c r="AS38" s="11" t="s">
        <v>153</v>
      </c>
      <c r="AT38" s="11" t="s">
        <v>153</v>
      </c>
      <c r="AU38" s="11"/>
      <c r="AV38" s="11"/>
      <c r="AW38" s="11" t="s">
        <v>153</v>
      </c>
      <c r="AX38" s="202">
        <f>IF($G38&lt;60,"",$H38)</f>
        <v>2</v>
      </c>
    </row>
    <row r="39" spans="2:50" ht="10.5" customHeight="1">
      <c r="B39" s="406"/>
      <c r="C39" s="409"/>
      <c r="D39" s="426"/>
      <c r="E39" s="114" t="s">
        <v>252</v>
      </c>
      <c r="F39" s="68"/>
      <c r="G39" s="54">
        <v>100</v>
      </c>
      <c r="H39" s="64">
        <v>1</v>
      </c>
      <c r="I39" s="87" t="s">
        <v>92</v>
      </c>
      <c r="J39" s="87" t="s">
        <v>109</v>
      </c>
      <c r="K39" s="88" t="s">
        <v>93</v>
      </c>
      <c r="L39" s="165"/>
      <c r="M39" s="76"/>
      <c r="N39" s="98"/>
      <c r="O39" s="11"/>
      <c r="P39" s="11"/>
      <c r="Q39" s="43" t="str">
        <f t="shared" ref="Q39:Q53" si="9">IF($G39&lt;60,"","◎")</f>
        <v>◎</v>
      </c>
      <c r="R39" s="11"/>
      <c r="S39" s="11"/>
      <c r="T39" s="11"/>
      <c r="U39" s="11"/>
      <c r="V39" s="11"/>
      <c r="W39" s="11"/>
      <c r="X39" s="99"/>
      <c r="Y39" s="32">
        <f t="shared" si="0"/>
        <v>1</v>
      </c>
      <c r="Z39" s="32">
        <f t="shared" si="0"/>
        <v>1</v>
      </c>
      <c r="AA39" s="98" t="s">
        <v>153</v>
      </c>
      <c r="AB39" s="11"/>
      <c r="AC39" s="11" t="s">
        <v>153</v>
      </c>
      <c r="AD39" s="173">
        <f t="shared" si="7"/>
        <v>1</v>
      </c>
      <c r="AE39" s="11" t="s">
        <v>153</v>
      </c>
      <c r="AF39" s="11" t="s">
        <v>153</v>
      </c>
      <c r="AG39" s="173">
        <f t="shared" ref="AG39:AH51" si="10">IF($G39&lt;60,"",$H39)</f>
        <v>1</v>
      </c>
      <c r="AH39" s="173">
        <f t="shared" si="10"/>
        <v>1</v>
      </c>
      <c r="AI39" s="11" t="s">
        <v>153</v>
      </c>
      <c r="AJ39" s="11" t="s">
        <v>153</v>
      </c>
      <c r="AK39" s="11" t="s">
        <v>153</v>
      </c>
      <c r="AL39" s="98" t="s">
        <v>153</v>
      </c>
      <c r="AM39" s="11"/>
      <c r="AN39" s="11" t="s">
        <v>153</v>
      </c>
      <c r="AO39" s="173">
        <f t="shared" si="8"/>
        <v>1</v>
      </c>
      <c r="AP39" s="11" t="s">
        <v>153</v>
      </c>
      <c r="AQ39" s="11" t="s">
        <v>153</v>
      </c>
      <c r="AR39" s="173">
        <f>IF($G39&lt;60,"",$H39)</f>
        <v>1</v>
      </c>
      <c r="AS39" s="173">
        <f>IF($G39&lt;60,"",$H39)</f>
        <v>1</v>
      </c>
      <c r="AT39" s="11" t="s">
        <v>153</v>
      </c>
      <c r="AU39" s="173">
        <f>IF($G39&lt;60,"",$H39)</f>
        <v>1</v>
      </c>
      <c r="AV39" s="11"/>
      <c r="AW39" s="11"/>
      <c r="AX39" s="199" t="s">
        <v>153</v>
      </c>
    </row>
    <row r="40" spans="2:50" ht="10.5" customHeight="1">
      <c r="B40" s="406"/>
      <c r="C40" s="409"/>
      <c r="D40" s="426"/>
      <c r="E40" s="123" t="s">
        <v>251</v>
      </c>
      <c r="F40" s="68"/>
      <c r="G40" s="54">
        <v>100</v>
      </c>
      <c r="H40" s="64">
        <v>2</v>
      </c>
      <c r="I40" s="87" t="s">
        <v>92</v>
      </c>
      <c r="J40" s="87" t="s">
        <v>109</v>
      </c>
      <c r="K40" s="88" t="s">
        <v>95</v>
      </c>
      <c r="L40" s="165"/>
      <c r="M40" s="76"/>
      <c r="N40" s="98"/>
      <c r="O40" s="11"/>
      <c r="P40" s="11"/>
      <c r="Q40" s="43" t="str">
        <f t="shared" si="9"/>
        <v>◎</v>
      </c>
      <c r="R40" s="11"/>
      <c r="S40" s="11"/>
      <c r="T40" s="11"/>
      <c r="U40" s="11"/>
      <c r="V40" s="11"/>
      <c r="W40" s="11"/>
      <c r="X40" s="99"/>
      <c r="Y40" s="32">
        <f t="shared" si="0"/>
        <v>2</v>
      </c>
      <c r="Z40" s="178">
        <f t="shared" si="0"/>
        <v>2</v>
      </c>
      <c r="AA40" s="98" t="s">
        <v>153</v>
      </c>
      <c r="AB40" s="11"/>
      <c r="AC40" s="11" t="s">
        <v>153</v>
      </c>
      <c r="AD40" s="173">
        <f t="shared" si="7"/>
        <v>2</v>
      </c>
      <c r="AE40" s="11"/>
      <c r="AF40" s="11" t="s">
        <v>153</v>
      </c>
      <c r="AG40" s="173">
        <f t="shared" si="10"/>
        <v>2</v>
      </c>
      <c r="AH40" s="173">
        <f t="shared" si="10"/>
        <v>2</v>
      </c>
      <c r="AI40" s="11"/>
      <c r="AJ40" s="11" t="s">
        <v>153</v>
      </c>
      <c r="AK40" s="11" t="s">
        <v>153</v>
      </c>
      <c r="AL40" s="98" t="s">
        <v>153</v>
      </c>
      <c r="AM40" s="11"/>
      <c r="AN40" s="11" t="s">
        <v>153</v>
      </c>
      <c r="AO40" s="173">
        <f t="shared" si="8"/>
        <v>2</v>
      </c>
      <c r="AP40" s="11"/>
      <c r="AQ40" s="11" t="s">
        <v>153</v>
      </c>
      <c r="AR40" s="173">
        <f t="shared" ref="AR40:AS55" si="11">IF($G40&lt;60,"",$H40)</f>
        <v>2</v>
      </c>
      <c r="AS40" s="11"/>
      <c r="AT40" s="11"/>
      <c r="AU40" s="11"/>
      <c r="AV40" s="11"/>
      <c r="AW40" s="173">
        <f>IF($G40&lt;60,"",$H40)</f>
        <v>2</v>
      </c>
      <c r="AX40" s="199" t="s">
        <v>153</v>
      </c>
    </row>
    <row r="41" spans="2:50" ht="10.5" customHeight="1">
      <c r="B41" s="406"/>
      <c r="C41" s="409"/>
      <c r="D41" s="426"/>
      <c r="E41" s="114" t="s">
        <v>253</v>
      </c>
      <c r="F41" s="68"/>
      <c r="G41" s="54">
        <v>100</v>
      </c>
      <c r="H41" s="64">
        <v>1</v>
      </c>
      <c r="I41" s="87" t="s">
        <v>92</v>
      </c>
      <c r="J41" s="87" t="s">
        <v>109</v>
      </c>
      <c r="K41" s="88" t="s">
        <v>93</v>
      </c>
      <c r="L41" s="165"/>
      <c r="M41" s="76"/>
      <c r="N41" s="98"/>
      <c r="O41" s="11"/>
      <c r="P41" s="11"/>
      <c r="Q41" s="43" t="str">
        <f t="shared" si="9"/>
        <v>◎</v>
      </c>
      <c r="R41" s="11"/>
      <c r="S41" s="11"/>
      <c r="T41" s="11"/>
      <c r="U41" s="11"/>
      <c r="V41" s="11"/>
      <c r="W41" s="11"/>
      <c r="X41" s="99"/>
      <c r="Y41" s="32">
        <f t="shared" si="0"/>
        <v>1</v>
      </c>
      <c r="Z41" s="32">
        <f t="shared" si="0"/>
        <v>1</v>
      </c>
      <c r="AA41" s="98" t="s">
        <v>153</v>
      </c>
      <c r="AB41" s="11"/>
      <c r="AC41" s="11" t="s">
        <v>153</v>
      </c>
      <c r="AD41" s="173">
        <f t="shared" si="7"/>
        <v>1</v>
      </c>
      <c r="AE41" s="11" t="s">
        <v>153</v>
      </c>
      <c r="AF41" s="11" t="s">
        <v>153</v>
      </c>
      <c r="AG41" s="173">
        <f t="shared" si="10"/>
        <v>1</v>
      </c>
      <c r="AH41" s="173">
        <f t="shared" si="10"/>
        <v>1</v>
      </c>
      <c r="AI41" s="11" t="s">
        <v>153</v>
      </c>
      <c r="AJ41" s="11" t="s">
        <v>153</v>
      </c>
      <c r="AK41" s="11" t="s">
        <v>153</v>
      </c>
      <c r="AL41" s="98" t="s">
        <v>153</v>
      </c>
      <c r="AM41" s="11"/>
      <c r="AN41" s="11" t="s">
        <v>153</v>
      </c>
      <c r="AO41" s="173">
        <f t="shared" si="8"/>
        <v>1</v>
      </c>
      <c r="AP41" s="11" t="s">
        <v>153</v>
      </c>
      <c r="AQ41" s="11" t="s">
        <v>153</v>
      </c>
      <c r="AR41" s="173">
        <f t="shared" si="11"/>
        <v>1</v>
      </c>
      <c r="AS41" s="173">
        <f>IF($G41&lt;60,"",$H41)</f>
        <v>1</v>
      </c>
      <c r="AT41" s="173">
        <f>IF($G41&lt;60,"",$H41)</f>
        <v>1</v>
      </c>
      <c r="AU41" s="11"/>
      <c r="AV41" s="11"/>
      <c r="AW41" s="11"/>
      <c r="AX41" s="199"/>
    </row>
    <row r="42" spans="2:50" ht="10.5" customHeight="1">
      <c r="B42" s="406"/>
      <c r="C42" s="409"/>
      <c r="D42" s="426"/>
      <c r="E42" s="114" t="s">
        <v>73</v>
      </c>
      <c r="F42" s="68"/>
      <c r="G42" s="54">
        <v>100</v>
      </c>
      <c r="H42" s="64">
        <v>1</v>
      </c>
      <c r="I42" s="87" t="s">
        <v>92</v>
      </c>
      <c r="J42" s="87" t="s">
        <v>109</v>
      </c>
      <c r="K42" s="88" t="s">
        <v>93</v>
      </c>
      <c r="L42" s="165"/>
      <c r="M42" s="76"/>
      <c r="N42" s="98"/>
      <c r="O42" s="11"/>
      <c r="P42" s="11"/>
      <c r="Q42" s="43" t="str">
        <f t="shared" si="9"/>
        <v>◎</v>
      </c>
      <c r="R42" s="11"/>
      <c r="S42" s="11"/>
      <c r="T42" s="11"/>
      <c r="U42" s="11"/>
      <c r="V42" s="11"/>
      <c r="W42" s="11"/>
      <c r="X42" s="99"/>
      <c r="Y42" s="32">
        <f t="shared" si="0"/>
        <v>1</v>
      </c>
      <c r="Z42" s="32">
        <f t="shared" si="0"/>
        <v>1</v>
      </c>
      <c r="AA42" s="98" t="s">
        <v>153</v>
      </c>
      <c r="AB42" s="11"/>
      <c r="AC42" s="11" t="s">
        <v>153</v>
      </c>
      <c r="AD42" s="173">
        <f t="shared" si="7"/>
        <v>1</v>
      </c>
      <c r="AE42" s="11" t="s">
        <v>153</v>
      </c>
      <c r="AF42" s="11" t="s">
        <v>153</v>
      </c>
      <c r="AG42" s="173">
        <f t="shared" si="10"/>
        <v>1</v>
      </c>
      <c r="AH42" s="173">
        <f t="shared" si="10"/>
        <v>1</v>
      </c>
      <c r="AI42" s="11" t="s">
        <v>153</v>
      </c>
      <c r="AJ42" s="11" t="s">
        <v>153</v>
      </c>
      <c r="AK42" s="11" t="s">
        <v>153</v>
      </c>
      <c r="AL42" s="98" t="s">
        <v>153</v>
      </c>
      <c r="AM42" s="11"/>
      <c r="AN42" s="11" t="s">
        <v>153</v>
      </c>
      <c r="AO42" s="173">
        <f t="shared" si="8"/>
        <v>1</v>
      </c>
      <c r="AP42" s="11" t="s">
        <v>153</v>
      </c>
      <c r="AQ42" s="11" t="s">
        <v>153</v>
      </c>
      <c r="AR42" s="173">
        <f t="shared" si="11"/>
        <v>1</v>
      </c>
      <c r="AS42" s="173">
        <f>IF($G42&lt;60,"",$H42)</f>
        <v>1</v>
      </c>
      <c r="AT42" s="173">
        <f>IF($G42&lt;60,"",$H42)</f>
        <v>1</v>
      </c>
      <c r="AU42" s="11"/>
      <c r="AV42" s="11"/>
      <c r="AW42" s="11" t="s">
        <v>153</v>
      </c>
      <c r="AX42" s="199" t="s">
        <v>153</v>
      </c>
    </row>
    <row r="43" spans="2:50" ht="10.5" customHeight="1">
      <c r="B43" s="406"/>
      <c r="C43" s="409"/>
      <c r="D43" s="426"/>
      <c r="E43" s="114" t="s">
        <v>269</v>
      </c>
      <c r="F43" s="68"/>
      <c r="G43" s="54">
        <v>100</v>
      </c>
      <c r="H43" s="64">
        <v>2</v>
      </c>
      <c r="I43" s="87" t="s">
        <v>92</v>
      </c>
      <c r="J43" s="87" t="s">
        <v>109</v>
      </c>
      <c r="K43" s="88" t="s">
        <v>93</v>
      </c>
      <c r="L43" s="165"/>
      <c r="M43" s="76"/>
      <c r="N43" s="98"/>
      <c r="O43" s="11"/>
      <c r="P43" s="11"/>
      <c r="Q43" s="43" t="str">
        <f t="shared" si="9"/>
        <v>◎</v>
      </c>
      <c r="R43" s="11"/>
      <c r="S43" s="11"/>
      <c r="T43" s="11"/>
      <c r="U43" s="11"/>
      <c r="V43" s="11"/>
      <c r="W43" s="11"/>
      <c r="X43" s="99"/>
      <c r="Y43" s="32">
        <f t="shared" si="0"/>
        <v>2</v>
      </c>
      <c r="Z43" s="32">
        <f t="shared" si="0"/>
        <v>2</v>
      </c>
      <c r="AA43" s="98" t="s">
        <v>153</v>
      </c>
      <c r="AB43" s="11"/>
      <c r="AC43" s="11" t="s">
        <v>153</v>
      </c>
      <c r="AD43" s="173">
        <f t="shared" si="7"/>
        <v>2</v>
      </c>
      <c r="AE43" s="11" t="s">
        <v>153</v>
      </c>
      <c r="AF43" s="11" t="s">
        <v>153</v>
      </c>
      <c r="AG43" s="173">
        <f t="shared" si="10"/>
        <v>2</v>
      </c>
      <c r="AH43" s="173">
        <f t="shared" si="10"/>
        <v>2</v>
      </c>
      <c r="AI43" s="173">
        <f>IF($G43&lt;60,"",$H43)</f>
        <v>2</v>
      </c>
      <c r="AJ43" s="11" t="s">
        <v>153</v>
      </c>
      <c r="AK43" s="11" t="s">
        <v>153</v>
      </c>
      <c r="AL43" s="98" t="s">
        <v>153</v>
      </c>
      <c r="AM43" s="11"/>
      <c r="AN43" s="11" t="s">
        <v>153</v>
      </c>
      <c r="AO43" s="173">
        <f t="shared" si="8"/>
        <v>2</v>
      </c>
      <c r="AP43" s="11" t="s">
        <v>153</v>
      </c>
      <c r="AQ43" s="11" t="s">
        <v>153</v>
      </c>
      <c r="AR43" s="173">
        <f t="shared" si="11"/>
        <v>2</v>
      </c>
      <c r="AS43" s="173">
        <f t="shared" si="11"/>
        <v>2</v>
      </c>
      <c r="AT43" s="11" t="s">
        <v>153</v>
      </c>
      <c r="AU43" s="173">
        <f>IF($G43&lt;60,"",$H43)</f>
        <v>2</v>
      </c>
      <c r="AV43" s="11" t="s">
        <v>153</v>
      </c>
      <c r="AW43" s="11" t="s">
        <v>153</v>
      </c>
      <c r="AX43" s="199" t="s">
        <v>153</v>
      </c>
    </row>
    <row r="44" spans="2:50" ht="10.5" customHeight="1">
      <c r="B44" s="406"/>
      <c r="C44" s="409"/>
      <c r="D44" s="426"/>
      <c r="E44" s="114" t="s">
        <v>74</v>
      </c>
      <c r="F44" s="68"/>
      <c r="G44" s="54">
        <v>100</v>
      </c>
      <c r="H44" s="64">
        <v>2</v>
      </c>
      <c r="I44" s="87" t="s">
        <v>92</v>
      </c>
      <c r="J44" s="87" t="s">
        <v>109</v>
      </c>
      <c r="K44" s="88" t="s">
        <v>93</v>
      </c>
      <c r="L44" s="165"/>
      <c r="M44" s="76"/>
      <c r="N44" s="98"/>
      <c r="O44" s="11"/>
      <c r="P44" s="11"/>
      <c r="Q44" s="43" t="str">
        <f t="shared" si="9"/>
        <v>◎</v>
      </c>
      <c r="R44" s="11"/>
      <c r="S44" s="11"/>
      <c r="T44" s="11"/>
      <c r="U44" s="11"/>
      <c r="V44" s="11"/>
      <c r="W44" s="11"/>
      <c r="X44" s="99"/>
      <c r="Y44" s="32">
        <f t="shared" si="0"/>
        <v>2</v>
      </c>
      <c r="Z44" s="32">
        <f t="shared" si="0"/>
        <v>2</v>
      </c>
      <c r="AA44" s="98" t="s">
        <v>153</v>
      </c>
      <c r="AB44" s="11"/>
      <c r="AC44" s="11" t="s">
        <v>153</v>
      </c>
      <c r="AD44" s="173">
        <f t="shared" si="7"/>
        <v>2</v>
      </c>
      <c r="AE44" s="11" t="s">
        <v>153</v>
      </c>
      <c r="AF44" s="11" t="s">
        <v>153</v>
      </c>
      <c r="AG44" s="173">
        <f t="shared" si="10"/>
        <v>2</v>
      </c>
      <c r="AH44" s="173">
        <f t="shared" si="10"/>
        <v>2</v>
      </c>
      <c r="AI44" s="11" t="s">
        <v>153</v>
      </c>
      <c r="AJ44" s="11" t="s">
        <v>153</v>
      </c>
      <c r="AK44" s="11" t="s">
        <v>153</v>
      </c>
      <c r="AL44" s="98" t="s">
        <v>153</v>
      </c>
      <c r="AM44" s="11"/>
      <c r="AN44" s="11" t="s">
        <v>153</v>
      </c>
      <c r="AO44" s="173">
        <f t="shared" si="8"/>
        <v>2</v>
      </c>
      <c r="AP44" s="11" t="s">
        <v>153</v>
      </c>
      <c r="AQ44" s="11" t="s">
        <v>153</v>
      </c>
      <c r="AR44" s="173">
        <f t="shared" si="11"/>
        <v>2</v>
      </c>
      <c r="AS44" s="173">
        <f t="shared" si="11"/>
        <v>2</v>
      </c>
      <c r="AT44" s="11" t="s">
        <v>153</v>
      </c>
      <c r="AU44" s="173">
        <f>IF($G44&lt;60,"",$H44)</f>
        <v>2</v>
      </c>
      <c r="AV44" s="11"/>
      <c r="AW44" s="11"/>
      <c r="AX44" s="199" t="s">
        <v>153</v>
      </c>
    </row>
    <row r="45" spans="2:50" ht="10.5" customHeight="1">
      <c r="B45" s="406"/>
      <c r="C45" s="409"/>
      <c r="D45" s="426"/>
      <c r="E45" s="114" t="s">
        <v>156</v>
      </c>
      <c r="F45" s="68"/>
      <c r="G45" s="54">
        <v>100</v>
      </c>
      <c r="H45" s="64">
        <v>1</v>
      </c>
      <c r="I45" s="87" t="s">
        <v>92</v>
      </c>
      <c r="J45" s="87" t="s">
        <v>181</v>
      </c>
      <c r="K45" s="88" t="s">
        <v>93</v>
      </c>
      <c r="L45" s="165"/>
      <c r="M45" s="76"/>
      <c r="N45" s="98"/>
      <c r="O45" s="11"/>
      <c r="P45" s="11"/>
      <c r="Q45" s="43" t="str">
        <f t="shared" si="9"/>
        <v>◎</v>
      </c>
      <c r="R45" s="11"/>
      <c r="S45" s="11"/>
      <c r="T45" s="11"/>
      <c r="U45" s="11"/>
      <c r="V45" s="11"/>
      <c r="W45" s="11"/>
      <c r="X45" s="99"/>
      <c r="Y45" s="32">
        <f t="shared" si="0"/>
        <v>1</v>
      </c>
      <c r="Z45" s="32">
        <f t="shared" si="0"/>
        <v>1</v>
      </c>
      <c r="AA45" s="98" t="s">
        <v>153</v>
      </c>
      <c r="AB45" s="11"/>
      <c r="AC45" s="11" t="s">
        <v>153</v>
      </c>
      <c r="AD45" s="173">
        <f t="shared" si="7"/>
        <v>1</v>
      </c>
      <c r="AE45" s="11" t="s">
        <v>153</v>
      </c>
      <c r="AF45" s="11" t="s">
        <v>153</v>
      </c>
      <c r="AG45" s="173">
        <f t="shared" si="10"/>
        <v>1</v>
      </c>
      <c r="AH45" s="173">
        <f t="shared" si="10"/>
        <v>1</v>
      </c>
      <c r="AI45" s="11" t="s">
        <v>153</v>
      </c>
      <c r="AJ45" s="11" t="s">
        <v>153</v>
      </c>
      <c r="AK45" s="11" t="s">
        <v>153</v>
      </c>
      <c r="AL45" s="98" t="s">
        <v>153</v>
      </c>
      <c r="AM45" s="11"/>
      <c r="AN45" s="11" t="s">
        <v>153</v>
      </c>
      <c r="AO45" s="173">
        <f t="shared" si="8"/>
        <v>1</v>
      </c>
      <c r="AP45" s="11" t="s">
        <v>153</v>
      </c>
      <c r="AQ45" s="11" t="s">
        <v>153</v>
      </c>
      <c r="AR45" s="173">
        <f t="shared" si="11"/>
        <v>1</v>
      </c>
      <c r="AS45" s="173">
        <f t="shared" si="11"/>
        <v>1</v>
      </c>
      <c r="AT45" s="173">
        <f>IF($G45&lt;60,"",$H45)</f>
        <v>1</v>
      </c>
      <c r="AU45" s="11"/>
      <c r="AV45" s="11"/>
      <c r="AW45" s="11" t="s">
        <v>153</v>
      </c>
      <c r="AX45" s="199" t="s">
        <v>153</v>
      </c>
    </row>
    <row r="46" spans="2:50" ht="10.5" customHeight="1">
      <c r="B46" s="406"/>
      <c r="C46" s="409"/>
      <c r="D46" s="426"/>
      <c r="E46" s="292" t="s">
        <v>194</v>
      </c>
      <c r="F46" s="68"/>
      <c r="G46" s="54">
        <v>100</v>
      </c>
      <c r="H46" s="64">
        <v>2</v>
      </c>
      <c r="I46" s="87" t="s">
        <v>92</v>
      </c>
      <c r="J46" s="87" t="s">
        <v>110</v>
      </c>
      <c r="K46" s="88" t="s">
        <v>93</v>
      </c>
      <c r="L46" s="165"/>
      <c r="M46" s="76"/>
      <c r="N46" s="98"/>
      <c r="O46" s="11"/>
      <c r="P46" s="11"/>
      <c r="Q46" s="43" t="str">
        <f t="shared" si="9"/>
        <v>◎</v>
      </c>
      <c r="R46" s="11"/>
      <c r="S46" s="11"/>
      <c r="T46" s="11"/>
      <c r="U46" s="11"/>
      <c r="V46" s="11"/>
      <c r="W46" s="11"/>
      <c r="X46" s="99"/>
      <c r="Y46" s="32">
        <f t="shared" si="0"/>
        <v>2</v>
      </c>
      <c r="Z46" s="32">
        <f t="shared" si="0"/>
        <v>2</v>
      </c>
      <c r="AA46" s="98" t="s">
        <v>153</v>
      </c>
      <c r="AB46" s="11"/>
      <c r="AC46" s="11" t="s">
        <v>153</v>
      </c>
      <c r="AD46" s="173">
        <f t="shared" si="7"/>
        <v>2</v>
      </c>
      <c r="AE46" s="11" t="s">
        <v>153</v>
      </c>
      <c r="AF46" s="11" t="s">
        <v>153</v>
      </c>
      <c r="AG46" s="173">
        <f t="shared" si="10"/>
        <v>2</v>
      </c>
      <c r="AH46" s="173">
        <f t="shared" si="10"/>
        <v>2</v>
      </c>
      <c r="AI46" s="11" t="s">
        <v>153</v>
      </c>
      <c r="AJ46" s="11" t="s">
        <v>153</v>
      </c>
      <c r="AK46" s="11" t="s">
        <v>153</v>
      </c>
      <c r="AL46" s="98" t="s">
        <v>153</v>
      </c>
      <c r="AM46" s="11"/>
      <c r="AN46" s="11" t="s">
        <v>153</v>
      </c>
      <c r="AO46" s="173">
        <f t="shared" si="8"/>
        <v>2</v>
      </c>
      <c r="AP46" s="11" t="s">
        <v>153</v>
      </c>
      <c r="AQ46" s="11" t="s">
        <v>153</v>
      </c>
      <c r="AR46" s="173">
        <f t="shared" si="11"/>
        <v>2</v>
      </c>
      <c r="AS46" s="173">
        <f t="shared" si="11"/>
        <v>2</v>
      </c>
      <c r="AT46" s="11" t="s">
        <v>153</v>
      </c>
      <c r="AU46" s="173">
        <f>IF($G46&lt;60,"",$H46)</f>
        <v>2</v>
      </c>
      <c r="AV46" s="11"/>
      <c r="AW46" s="11"/>
      <c r="AX46" s="199" t="s">
        <v>153</v>
      </c>
    </row>
    <row r="47" spans="2:50" ht="10.5" customHeight="1">
      <c r="B47" s="406"/>
      <c r="C47" s="409"/>
      <c r="D47" s="426"/>
      <c r="E47" s="114" t="s">
        <v>143</v>
      </c>
      <c r="F47" s="68"/>
      <c r="G47" s="54">
        <v>100</v>
      </c>
      <c r="H47" s="64">
        <v>2</v>
      </c>
      <c r="I47" s="87" t="s">
        <v>92</v>
      </c>
      <c r="J47" s="87" t="s">
        <v>184</v>
      </c>
      <c r="K47" s="88" t="s">
        <v>93</v>
      </c>
      <c r="L47" s="165"/>
      <c r="M47" s="76"/>
      <c r="N47" s="98"/>
      <c r="O47" s="11"/>
      <c r="P47" s="11"/>
      <c r="Q47" s="43" t="str">
        <f t="shared" si="9"/>
        <v>◎</v>
      </c>
      <c r="R47" s="11"/>
      <c r="S47" s="11"/>
      <c r="T47" s="11"/>
      <c r="U47" s="11"/>
      <c r="V47" s="11"/>
      <c r="W47" s="11"/>
      <c r="X47" s="99"/>
      <c r="Y47" s="32">
        <f t="shared" si="0"/>
        <v>2</v>
      </c>
      <c r="Z47" s="32">
        <f t="shared" si="0"/>
        <v>2</v>
      </c>
      <c r="AA47" s="98" t="s">
        <v>153</v>
      </c>
      <c r="AB47" s="11"/>
      <c r="AC47" s="11" t="s">
        <v>153</v>
      </c>
      <c r="AD47" s="173">
        <f t="shared" si="7"/>
        <v>2</v>
      </c>
      <c r="AE47" s="11" t="s">
        <v>153</v>
      </c>
      <c r="AF47" s="11" t="s">
        <v>153</v>
      </c>
      <c r="AG47" s="173">
        <f t="shared" si="10"/>
        <v>2</v>
      </c>
      <c r="AH47" s="173">
        <f t="shared" si="10"/>
        <v>2</v>
      </c>
      <c r="AI47" s="11" t="s">
        <v>153</v>
      </c>
      <c r="AJ47" s="11" t="s">
        <v>153</v>
      </c>
      <c r="AK47" s="11" t="s">
        <v>153</v>
      </c>
      <c r="AL47" s="98" t="s">
        <v>153</v>
      </c>
      <c r="AM47" s="11"/>
      <c r="AN47" s="11" t="s">
        <v>153</v>
      </c>
      <c r="AO47" s="173">
        <f t="shared" si="8"/>
        <v>2</v>
      </c>
      <c r="AP47" s="11" t="s">
        <v>153</v>
      </c>
      <c r="AQ47" s="11" t="s">
        <v>153</v>
      </c>
      <c r="AR47" s="173">
        <f t="shared" si="11"/>
        <v>2</v>
      </c>
      <c r="AS47" s="173">
        <f t="shared" si="11"/>
        <v>2</v>
      </c>
      <c r="AT47" s="173">
        <f>IF($G47&lt;60,"",$H47)</f>
        <v>2</v>
      </c>
      <c r="AU47" s="11"/>
      <c r="AV47" s="11"/>
      <c r="AW47" s="11" t="s">
        <v>153</v>
      </c>
      <c r="AX47" s="199" t="s">
        <v>153</v>
      </c>
    </row>
    <row r="48" spans="2:50" ht="10.5" customHeight="1">
      <c r="B48" s="406"/>
      <c r="C48" s="409"/>
      <c r="D48" s="426"/>
      <c r="E48" s="292" t="s">
        <v>195</v>
      </c>
      <c r="F48" s="68"/>
      <c r="G48" s="54">
        <v>100</v>
      </c>
      <c r="H48" s="64">
        <v>2</v>
      </c>
      <c r="I48" s="87" t="s">
        <v>92</v>
      </c>
      <c r="J48" s="87" t="s">
        <v>181</v>
      </c>
      <c r="K48" s="88" t="s">
        <v>93</v>
      </c>
      <c r="L48" s="165"/>
      <c r="M48" s="76"/>
      <c r="N48" s="98"/>
      <c r="O48" s="11"/>
      <c r="P48" s="11"/>
      <c r="Q48" s="43" t="str">
        <f t="shared" si="9"/>
        <v>◎</v>
      </c>
      <c r="R48" s="11"/>
      <c r="S48" s="11"/>
      <c r="T48" s="11"/>
      <c r="U48" s="11"/>
      <c r="V48" s="11"/>
      <c r="W48" s="11"/>
      <c r="X48" s="99"/>
      <c r="Y48" s="32">
        <f t="shared" si="0"/>
        <v>2</v>
      </c>
      <c r="Z48" s="32">
        <f t="shared" si="0"/>
        <v>2</v>
      </c>
      <c r="AA48" s="98" t="s">
        <v>153</v>
      </c>
      <c r="AB48" s="11"/>
      <c r="AC48" s="11" t="s">
        <v>153</v>
      </c>
      <c r="AD48" s="173">
        <f t="shared" si="7"/>
        <v>2</v>
      </c>
      <c r="AE48" s="11" t="s">
        <v>153</v>
      </c>
      <c r="AF48" s="11" t="s">
        <v>153</v>
      </c>
      <c r="AG48" s="173">
        <f t="shared" si="10"/>
        <v>2</v>
      </c>
      <c r="AH48" s="173">
        <f t="shared" si="10"/>
        <v>2</v>
      </c>
      <c r="AI48" s="11" t="s">
        <v>153</v>
      </c>
      <c r="AJ48" s="11" t="s">
        <v>153</v>
      </c>
      <c r="AK48" s="11" t="s">
        <v>153</v>
      </c>
      <c r="AL48" s="98" t="s">
        <v>153</v>
      </c>
      <c r="AM48" s="11"/>
      <c r="AN48" s="11" t="s">
        <v>153</v>
      </c>
      <c r="AO48" s="173">
        <f t="shared" si="8"/>
        <v>2</v>
      </c>
      <c r="AP48" s="11" t="s">
        <v>153</v>
      </c>
      <c r="AQ48" s="11" t="s">
        <v>153</v>
      </c>
      <c r="AR48" s="173">
        <f t="shared" si="11"/>
        <v>2</v>
      </c>
      <c r="AS48" s="173">
        <f t="shared" si="11"/>
        <v>2</v>
      </c>
      <c r="AT48" s="173">
        <f>IF($G48&lt;60,"",$H48)</f>
        <v>2</v>
      </c>
      <c r="AU48" s="11"/>
      <c r="AV48" s="11"/>
      <c r="AW48" s="11"/>
      <c r="AX48" s="199" t="s">
        <v>153</v>
      </c>
    </row>
    <row r="49" spans="2:50" ht="10.5" customHeight="1">
      <c r="B49" s="406"/>
      <c r="C49" s="409"/>
      <c r="D49" s="426"/>
      <c r="E49" s="114" t="s">
        <v>157</v>
      </c>
      <c r="F49" s="54"/>
      <c r="G49" s="54">
        <v>100</v>
      </c>
      <c r="H49" s="64">
        <v>1</v>
      </c>
      <c r="I49" s="87" t="s">
        <v>92</v>
      </c>
      <c r="J49" s="87" t="s">
        <v>114</v>
      </c>
      <c r="K49" s="88" t="s">
        <v>93</v>
      </c>
      <c r="L49" s="165"/>
      <c r="M49" s="76"/>
      <c r="N49" s="98"/>
      <c r="O49" s="11"/>
      <c r="P49" s="35"/>
      <c r="Q49" s="193" t="str">
        <f t="shared" si="9"/>
        <v>◎</v>
      </c>
      <c r="R49" s="11"/>
      <c r="S49" s="11"/>
      <c r="T49" s="11"/>
      <c r="U49" s="11"/>
      <c r="V49" s="11"/>
      <c r="W49" s="11"/>
      <c r="X49" s="99"/>
      <c r="Y49" s="32">
        <f t="shared" si="0"/>
        <v>1</v>
      </c>
      <c r="Z49" s="32">
        <f t="shared" si="0"/>
        <v>1</v>
      </c>
      <c r="AA49" s="98" t="s">
        <v>153</v>
      </c>
      <c r="AB49" s="11"/>
      <c r="AC49" s="11" t="s">
        <v>153</v>
      </c>
      <c r="AD49" s="173">
        <f t="shared" si="7"/>
        <v>1</v>
      </c>
      <c r="AE49" s="11" t="s">
        <v>153</v>
      </c>
      <c r="AF49" s="11" t="s">
        <v>153</v>
      </c>
      <c r="AG49" s="173">
        <f t="shared" si="10"/>
        <v>1</v>
      </c>
      <c r="AH49" s="173">
        <f t="shared" si="10"/>
        <v>1</v>
      </c>
      <c r="AI49" s="11" t="s">
        <v>153</v>
      </c>
      <c r="AJ49" s="11" t="s">
        <v>153</v>
      </c>
      <c r="AK49" s="11" t="s">
        <v>153</v>
      </c>
      <c r="AL49" s="98" t="s">
        <v>153</v>
      </c>
      <c r="AM49" s="11"/>
      <c r="AN49" s="11" t="s">
        <v>153</v>
      </c>
      <c r="AO49" s="173">
        <f t="shared" si="8"/>
        <v>1</v>
      </c>
      <c r="AP49" s="11" t="s">
        <v>153</v>
      </c>
      <c r="AQ49" s="11" t="s">
        <v>153</v>
      </c>
      <c r="AR49" s="173">
        <f t="shared" si="11"/>
        <v>1</v>
      </c>
      <c r="AS49" s="173">
        <f t="shared" si="11"/>
        <v>1</v>
      </c>
      <c r="AT49" s="173">
        <f>IF($G49&lt;60,"",$H49)</f>
        <v>1</v>
      </c>
      <c r="AU49" s="11"/>
      <c r="AV49" s="11"/>
      <c r="AW49" s="11" t="s">
        <v>153</v>
      </c>
      <c r="AX49" s="199" t="s">
        <v>153</v>
      </c>
    </row>
    <row r="50" spans="2:50" ht="10.5" customHeight="1">
      <c r="B50" s="406"/>
      <c r="C50" s="409"/>
      <c r="D50" s="426"/>
      <c r="E50" s="114" t="s">
        <v>256</v>
      </c>
      <c r="F50" s="54"/>
      <c r="G50" s="54">
        <v>100</v>
      </c>
      <c r="H50" s="64">
        <v>1</v>
      </c>
      <c r="I50" s="87" t="s">
        <v>92</v>
      </c>
      <c r="J50" s="87" t="s">
        <v>115</v>
      </c>
      <c r="K50" s="88" t="s">
        <v>93</v>
      </c>
      <c r="L50" s="165"/>
      <c r="M50" s="76"/>
      <c r="N50" s="98"/>
      <c r="O50" s="11"/>
      <c r="P50" s="11"/>
      <c r="Q50" s="43" t="str">
        <f t="shared" si="9"/>
        <v>◎</v>
      </c>
      <c r="R50" s="11"/>
      <c r="S50" s="11"/>
      <c r="T50" s="11"/>
      <c r="U50" s="11"/>
      <c r="V50" s="11"/>
      <c r="W50" s="11"/>
      <c r="X50" s="99"/>
      <c r="Y50" s="32">
        <f t="shared" si="0"/>
        <v>1</v>
      </c>
      <c r="Z50" s="178">
        <f t="shared" si="0"/>
        <v>1</v>
      </c>
      <c r="AA50" s="98" t="s">
        <v>153</v>
      </c>
      <c r="AB50" s="11"/>
      <c r="AC50" s="11" t="s">
        <v>153</v>
      </c>
      <c r="AD50" s="173">
        <f t="shared" si="7"/>
        <v>1</v>
      </c>
      <c r="AE50" s="11" t="s">
        <v>153</v>
      </c>
      <c r="AF50" s="11" t="s">
        <v>153</v>
      </c>
      <c r="AG50" s="173">
        <f t="shared" si="10"/>
        <v>1</v>
      </c>
      <c r="AH50" s="173">
        <f t="shared" si="10"/>
        <v>1</v>
      </c>
      <c r="AI50" s="11" t="s">
        <v>153</v>
      </c>
      <c r="AJ50" s="11" t="s">
        <v>153</v>
      </c>
      <c r="AK50" s="11" t="s">
        <v>153</v>
      </c>
      <c r="AL50" s="98" t="s">
        <v>153</v>
      </c>
      <c r="AM50" s="11"/>
      <c r="AN50" s="11" t="s">
        <v>153</v>
      </c>
      <c r="AO50" s="173">
        <f t="shared" si="8"/>
        <v>1</v>
      </c>
      <c r="AP50" s="11" t="s">
        <v>153</v>
      </c>
      <c r="AQ50" s="11" t="s">
        <v>153</v>
      </c>
      <c r="AR50" s="173">
        <f t="shared" si="11"/>
        <v>1</v>
      </c>
      <c r="AS50" s="173">
        <f t="shared" si="11"/>
        <v>1</v>
      </c>
      <c r="AT50" s="11" t="s">
        <v>153</v>
      </c>
      <c r="AU50" s="11"/>
      <c r="AV50" s="173">
        <f>IF($G50&lt;60,"",$H50)</f>
        <v>1</v>
      </c>
      <c r="AW50" s="11" t="s">
        <v>153</v>
      </c>
      <c r="AX50" s="199" t="s">
        <v>153</v>
      </c>
    </row>
    <row r="51" spans="2:50" ht="10.5" customHeight="1">
      <c r="B51" s="406"/>
      <c r="C51" s="409"/>
      <c r="D51" s="426"/>
      <c r="E51" s="114" t="s">
        <v>145</v>
      </c>
      <c r="F51" s="68"/>
      <c r="G51" s="75">
        <v>100</v>
      </c>
      <c r="H51" s="64">
        <v>1</v>
      </c>
      <c r="I51" s="87" t="s">
        <v>92</v>
      </c>
      <c r="J51" s="87" t="s">
        <v>114</v>
      </c>
      <c r="K51" s="88" t="s">
        <v>93</v>
      </c>
      <c r="L51" s="165"/>
      <c r="M51" s="76"/>
      <c r="N51" s="98"/>
      <c r="O51" s="11"/>
      <c r="P51" s="11"/>
      <c r="Q51" s="43" t="str">
        <f t="shared" si="9"/>
        <v>◎</v>
      </c>
      <c r="R51" s="11"/>
      <c r="S51" s="11"/>
      <c r="T51" s="11"/>
      <c r="U51" s="11"/>
      <c r="V51" s="11"/>
      <c r="W51" s="11"/>
      <c r="X51" s="99"/>
      <c r="Y51" s="32">
        <f t="shared" si="0"/>
        <v>1</v>
      </c>
      <c r="Z51" s="32">
        <f t="shared" si="0"/>
        <v>1</v>
      </c>
      <c r="AA51" s="98" t="s">
        <v>153</v>
      </c>
      <c r="AB51" s="11"/>
      <c r="AC51" s="11" t="s">
        <v>153</v>
      </c>
      <c r="AD51" s="173">
        <f>IF($G51&lt;60,"",$H51)</f>
        <v>1</v>
      </c>
      <c r="AE51" s="173">
        <f>IF($G51&lt;60,"",$H51)</f>
        <v>1</v>
      </c>
      <c r="AF51" s="11" t="s">
        <v>153</v>
      </c>
      <c r="AG51" s="173">
        <f t="shared" si="10"/>
        <v>1</v>
      </c>
      <c r="AH51" s="173">
        <f t="shared" si="10"/>
        <v>1</v>
      </c>
      <c r="AI51" s="11" t="s">
        <v>153</v>
      </c>
      <c r="AJ51" s="11" t="s">
        <v>153</v>
      </c>
      <c r="AK51" s="173">
        <f>IF($G51&lt;60,"",$H51)</f>
        <v>1</v>
      </c>
      <c r="AL51" s="98" t="s">
        <v>153</v>
      </c>
      <c r="AM51" s="11"/>
      <c r="AN51" s="11" t="s">
        <v>153</v>
      </c>
      <c r="AO51" s="173">
        <f>IF($G51&lt;60,"",$H51)</f>
        <v>1</v>
      </c>
      <c r="AP51" s="11" t="s">
        <v>153</v>
      </c>
      <c r="AQ51" s="11" t="s">
        <v>153</v>
      </c>
      <c r="AR51" s="173">
        <f t="shared" si="11"/>
        <v>1</v>
      </c>
      <c r="AS51" s="173">
        <f t="shared" si="11"/>
        <v>1</v>
      </c>
      <c r="AT51" s="173">
        <f>IF($G51&lt;60,"",$H51)</f>
        <v>1</v>
      </c>
      <c r="AU51" s="11"/>
      <c r="AV51" s="11"/>
      <c r="AW51" s="11" t="s">
        <v>153</v>
      </c>
      <c r="AX51" s="199" t="s">
        <v>153</v>
      </c>
    </row>
    <row r="52" spans="2:50" ht="10.5" customHeight="1">
      <c r="B52" s="406"/>
      <c r="C52" s="409"/>
      <c r="D52" s="426"/>
      <c r="E52" s="114" t="s">
        <v>144</v>
      </c>
      <c r="F52" s="68"/>
      <c r="G52" s="54">
        <v>100</v>
      </c>
      <c r="H52" s="64">
        <v>1</v>
      </c>
      <c r="I52" s="87" t="s">
        <v>92</v>
      </c>
      <c r="J52" s="87" t="s">
        <v>115</v>
      </c>
      <c r="K52" s="88" t="s">
        <v>93</v>
      </c>
      <c r="L52" s="165"/>
      <c r="M52" s="76"/>
      <c r="N52" s="98"/>
      <c r="O52" s="11"/>
      <c r="P52" s="11"/>
      <c r="Q52" s="43" t="str">
        <f t="shared" si="9"/>
        <v>◎</v>
      </c>
      <c r="R52" s="11"/>
      <c r="S52" s="11"/>
      <c r="T52" s="11"/>
      <c r="U52" s="11"/>
      <c r="V52" s="11"/>
      <c r="W52" s="11"/>
      <c r="X52" s="99"/>
      <c r="Y52" s="32">
        <f t="shared" si="0"/>
        <v>1</v>
      </c>
      <c r="Z52" s="32">
        <f t="shared" si="0"/>
        <v>1</v>
      </c>
      <c r="AA52" s="98" t="s">
        <v>153</v>
      </c>
      <c r="AB52" s="11"/>
      <c r="AC52" s="11" t="s">
        <v>153</v>
      </c>
      <c r="AD52" s="173">
        <f>IF($G52&lt;60,"",$H52)</f>
        <v>1</v>
      </c>
      <c r="AE52" s="173">
        <f>IF($G52&lt;60,"",$H52)</f>
        <v>1</v>
      </c>
      <c r="AF52" s="11" t="s">
        <v>153</v>
      </c>
      <c r="AG52" s="11"/>
      <c r="AH52" s="11"/>
      <c r="AI52" s="11"/>
      <c r="AJ52" s="11" t="s">
        <v>153</v>
      </c>
      <c r="AK52" s="173">
        <f>IF($G52&lt;60,"",$H52)</f>
        <v>1</v>
      </c>
      <c r="AL52" s="98" t="s">
        <v>153</v>
      </c>
      <c r="AM52" s="11"/>
      <c r="AN52" s="11" t="s">
        <v>153</v>
      </c>
      <c r="AO52" s="173">
        <f>IF($G52&lt;60,"",$H52)</f>
        <v>1</v>
      </c>
      <c r="AP52" s="11" t="s">
        <v>153</v>
      </c>
      <c r="AQ52" s="11" t="s">
        <v>153</v>
      </c>
      <c r="AR52" s="173">
        <f t="shared" si="11"/>
        <v>1</v>
      </c>
      <c r="AS52" s="173">
        <f t="shared" si="11"/>
        <v>1</v>
      </c>
      <c r="AT52" s="173">
        <f>IF($G52&lt;60,"",$H52)</f>
        <v>1</v>
      </c>
      <c r="AU52" s="11"/>
      <c r="AV52" s="11"/>
      <c r="AW52" s="11" t="s">
        <v>153</v>
      </c>
      <c r="AX52" s="199" t="s">
        <v>153</v>
      </c>
    </row>
    <row r="53" spans="2:50" ht="10.5" customHeight="1">
      <c r="B53" s="406"/>
      <c r="C53" s="409"/>
      <c r="D53" s="426"/>
      <c r="E53" s="123" t="s">
        <v>261</v>
      </c>
      <c r="F53" s="68"/>
      <c r="G53" s="54">
        <v>100</v>
      </c>
      <c r="H53" s="64">
        <v>1</v>
      </c>
      <c r="I53" s="87" t="s">
        <v>92</v>
      </c>
      <c r="J53" s="87" t="s">
        <v>114</v>
      </c>
      <c r="K53" s="88" t="s">
        <v>93</v>
      </c>
      <c r="L53" s="165"/>
      <c r="M53" s="76"/>
      <c r="N53" s="98"/>
      <c r="O53" s="11"/>
      <c r="P53" s="11"/>
      <c r="Q53" s="43" t="str">
        <f t="shared" si="9"/>
        <v>◎</v>
      </c>
      <c r="R53" s="11"/>
      <c r="S53" s="11"/>
      <c r="T53" s="11"/>
      <c r="U53" s="11"/>
      <c r="V53" s="11"/>
      <c r="W53" s="11"/>
      <c r="X53" s="99"/>
      <c r="Y53" s="32">
        <f t="shared" si="0"/>
        <v>1</v>
      </c>
      <c r="Z53" s="32">
        <f t="shared" si="0"/>
        <v>1</v>
      </c>
      <c r="AA53" s="98" t="s">
        <v>153</v>
      </c>
      <c r="AB53" s="11"/>
      <c r="AC53" s="11" t="s">
        <v>153</v>
      </c>
      <c r="AD53" s="173">
        <f>IF($G53&lt;60,"",$H53)</f>
        <v>1</v>
      </c>
      <c r="AE53" s="11" t="s">
        <v>153</v>
      </c>
      <c r="AF53" s="11" t="s">
        <v>153</v>
      </c>
      <c r="AG53" s="173">
        <f>IF($G53&lt;60,"",$H53)</f>
        <v>1</v>
      </c>
      <c r="AH53" s="173">
        <f>IF($G53&lt;60,"",$H53)</f>
        <v>1</v>
      </c>
      <c r="AI53" s="11" t="s">
        <v>153</v>
      </c>
      <c r="AJ53" s="11" t="s">
        <v>153</v>
      </c>
      <c r="AK53" s="11" t="s">
        <v>153</v>
      </c>
      <c r="AL53" s="98" t="s">
        <v>153</v>
      </c>
      <c r="AM53" s="11"/>
      <c r="AN53" s="11" t="s">
        <v>153</v>
      </c>
      <c r="AO53" s="173">
        <f>IF($G53&lt;60,"",$H53)</f>
        <v>1</v>
      </c>
      <c r="AP53" s="11" t="s">
        <v>153</v>
      </c>
      <c r="AQ53" s="11" t="s">
        <v>153</v>
      </c>
      <c r="AR53" s="173">
        <f t="shared" si="11"/>
        <v>1</v>
      </c>
      <c r="AS53" s="173">
        <f t="shared" si="11"/>
        <v>1</v>
      </c>
      <c r="AT53" s="11" t="s">
        <v>153</v>
      </c>
      <c r="AU53" s="173">
        <f>IF($G53&lt;60,"",$H53)</f>
        <v>1</v>
      </c>
      <c r="AV53" s="11"/>
      <c r="AW53" s="11" t="s">
        <v>153</v>
      </c>
      <c r="AX53" s="199" t="s">
        <v>153</v>
      </c>
    </row>
    <row r="54" spans="2:50" ht="10.5" customHeight="1">
      <c r="B54" s="406"/>
      <c r="C54" s="409"/>
      <c r="D54" s="426"/>
      <c r="E54" s="114" t="s">
        <v>86</v>
      </c>
      <c r="F54" s="68"/>
      <c r="G54" s="54">
        <v>100</v>
      </c>
      <c r="H54" s="64">
        <v>2</v>
      </c>
      <c r="I54" s="87" t="s">
        <v>92</v>
      </c>
      <c r="J54" s="87" t="s">
        <v>109</v>
      </c>
      <c r="K54" s="88" t="s">
        <v>94</v>
      </c>
      <c r="L54" s="165"/>
      <c r="M54" s="76"/>
      <c r="N54" s="98"/>
      <c r="O54" s="11"/>
      <c r="P54" s="11"/>
      <c r="Q54" s="11"/>
      <c r="R54" s="11"/>
      <c r="S54" s="11"/>
      <c r="T54" s="43" t="str">
        <f>IF($G54&lt;60,"","◎")</f>
        <v>◎</v>
      </c>
      <c r="U54" s="37" t="str">
        <f>IF($G54&lt;60,"","○")</f>
        <v>○</v>
      </c>
      <c r="V54" s="11"/>
      <c r="W54" s="11"/>
      <c r="X54" s="99"/>
      <c r="Y54" s="32">
        <f t="shared" si="0"/>
        <v>2</v>
      </c>
      <c r="Z54" s="178">
        <f t="shared" si="0"/>
        <v>2</v>
      </c>
      <c r="AA54" s="98" t="s">
        <v>153</v>
      </c>
      <c r="AB54" s="11"/>
      <c r="AC54" s="11" t="s">
        <v>153</v>
      </c>
      <c r="AD54" s="173">
        <f>IF($G54&lt;60,"",$H54)</f>
        <v>2</v>
      </c>
      <c r="AE54" s="11" t="s">
        <v>153</v>
      </c>
      <c r="AF54" s="11" t="s">
        <v>153</v>
      </c>
      <c r="AG54" s="173">
        <f>IF($G54&lt;60,"",$H54)</f>
        <v>2</v>
      </c>
      <c r="AH54" s="11" t="s">
        <v>153</v>
      </c>
      <c r="AI54" s="11" t="s">
        <v>153</v>
      </c>
      <c r="AJ54" s="173">
        <f>IF($G54&lt;60,"",$H54)</f>
        <v>2</v>
      </c>
      <c r="AK54" s="11" t="s">
        <v>153</v>
      </c>
      <c r="AL54" s="98" t="s">
        <v>153</v>
      </c>
      <c r="AM54" s="11"/>
      <c r="AN54" s="11" t="s">
        <v>153</v>
      </c>
      <c r="AO54" s="173">
        <f>IF($G54&lt;60,"",$H54)</f>
        <v>2</v>
      </c>
      <c r="AP54" s="11" t="s">
        <v>153</v>
      </c>
      <c r="AQ54" s="11" t="s">
        <v>153</v>
      </c>
      <c r="AR54" s="173">
        <f t="shared" si="11"/>
        <v>2</v>
      </c>
      <c r="AS54" s="11" t="s">
        <v>153</v>
      </c>
      <c r="AT54" s="11" t="s">
        <v>153</v>
      </c>
      <c r="AU54" s="11"/>
      <c r="AV54" s="11"/>
      <c r="AW54" s="173">
        <f>IF($G54&lt;60,"",$H54)</f>
        <v>2</v>
      </c>
      <c r="AX54" s="199" t="s">
        <v>153</v>
      </c>
    </row>
    <row r="55" spans="2:50" ht="10.5" customHeight="1">
      <c r="B55" s="406"/>
      <c r="C55" s="409"/>
      <c r="D55" s="426"/>
      <c r="E55" s="114" t="s">
        <v>87</v>
      </c>
      <c r="F55" s="54"/>
      <c r="G55" s="54">
        <v>100</v>
      </c>
      <c r="H55" s="64">
        <v>2</v>
      </c>
      <c r="I55" s="87" t="s">
        <v>92</v>
      </c>
      <c r="J55" s="87" t="s">
        <v>110</v>
      </c>
      <c r="K55" s="88" t="s">
        <v>94</v>
      </c>
      <c r="L55" s="165"/>
      <c r="M55" s="76"/>
      <c r="N55" s="98"/>
      <c r="O55" s="11"/>
      <c r="P55" s="11"/>
      <c r="Q55" s="11"/>
      <c r="R55" s="11"/>
      <c r="S55" s="11"/>
      <c r="T55" s="43" t="str">
        <f>IF($G55&lt;60,"","◎")</f>
        <v>◎</v>
      </c>
      <c r="U55" s="37" t="str">
        <f>IF($G55&lt;60,"","○")</f>
        <v>○</v>
      </c>
      <c r="V55" s="11"/>
      <c r="W55" s="11"/>
      <c r="X55" s="99"/>
      <c r="Y55" s="32">
        <f t="shared" si="0"/>
        <v>2</v>
      </c>
      <c r="Z55" s="178">
        <f t="shared" si="0"/>
        <v>2</v>
      </c>
      <c r="AA55" s="98" t="s">
        <v>153</v>
      </c>
      <c r="AB55" s="11"/>
      <c r="AC55" s="11" t="s">
        <v>153</v>
      </c>
      <c r="AD55" s="173">
        <f>IF($G55&lt;60,"",$H55)</f>
        <v>2</v>
      </c>
      <c r="AE55" s="11" t="s">
        <v>153</v>
      </c>
      <c r="AF55" s="11" t="s">
        <v>153</v>
      </c>
      <c r="AG55" s="173">
        <f>IF($G55&lt;60,"",$H55)</f>
        <v>2</v>
      </c>
      <c r="AH55" s="11" t="s">
        <v>153</v>
      </c>
      <c r="AI55" s="11" t="s">
        <v>153</v>
      </c>
      <c r="AJ55" s="173">
        <f>IF($G55&lt;60,"",$H55)</f>
        <v>2</v>
      </c>
      <c r="AK55" s="11" t="s">
        <v>153</v>
      </c>
      <c r="AL55" s="98" t="s">
        <v>153</v>
      </c>
      <c r="AM55" s="11"/>
      <c r="AN55" s="11" t="s">
        <v>153</v>
      </c>
      <c r="AO55" s="173">
        <f>IF($G55&lt;60,"",$H55)</f>
        <v>2</v>
      </c>
      <c r="AP55" s="11" t="s">
        <v>153</v>
      </c>
      <c r="AQ55" s="11" t="s">
        <v>153</v>
      </c>
      <c r="AR55" s="173">
        <f t="shared" si="11"/>
        <v>2</v>
      </c>
      <c r="AS55" s="11" t="s">
        <v>153</v>
      </c>
      <c r="AT55" s="11" t="s">
        <v>153</v>
      </c>
      <c r="AU55" s="11"/>
      <c r="AV55" s="11"/>
      <c r="AW55" s="173">
        <f>IF($G55&lt;60,"",$H55)</f>
        <v>2</v>
      </c>
      <c r="AX55" s="199" t="s">
        <v>153</v>
      </c>
    </row>
    <row r="56" spans="2:50" ht="10.5" customHeight="1">
      <c r="B56" s="406"/>
      <c r="C56" s="409"/>
      <c r="D56" s="427"/>
      <c r="E56" s="114" t="s">
        <v>218</v>
      </c>
      <c r="F56" s="54"/>
      <c r="G56" s="281" t="s">
        <v>77</v>
      </c>
      <c r="H56" s="64">
        <v>1</v>
      </c>
      <c r="I56" s="87" t="s">
        <v>92</v>
      </c>
      <c r="J56" s="87" t="s">
        <v>110</v>
      </c>
      <c r="K56" s="88" t="s">
        <v>94</v>
      </c>
      <c r="L56" s="165"/>
      <c r="M56" s="76"/>
      <c r="N56" s="318" t="str">
        <f>IF($G56&lt;&gt;"○","","◇")</f>
        <v>◇</v>
      </c>
      <c r="O56" s="319" t="str">
        <f>IF($G56&lt;&gt;"○","","◇")</f>
        <v>◇</v>
      </c>
      <c r="P56" s="296"/>
      <c r="Q56" s="11"/>
      <c r="R56" s="11"/>
      <c r="S56" s="11"/>
      <c r="T56" s="15"/>
      <c r="U56" s="319" t="str">
        <f>IF($G56&lt;&gt;"○","","◇")</f>
        <v>◇</v>
      </c>
      <c r="V56" s="15"/>
      <c r="W56" s="11"/>
      <c r="X56" s="99"/>
      <c r="Y56" s="32">
        <f>IF($G56&lt;&gt;"○","",$H56)</f>
        <v>1</v>
      </c>
      <c r="Z56" s="32">
        <f>IF($G56&lt;&gt;"○","",$H56)</f>
        <v>1</v>
      </c>
      <c r="AA56" s="98" t="s">
        <v>153</v>
      </c>
      <c r="AB56" s="11"/>
      <c r="AC56" s="11"/>
      <c r="AD56" s="173">
        <f>IF($G56&lt;&gt;"○","",$H56)</f>
        <v>1</v>
      </c>
      <c r="AE56" s="173">
        <f>IF($G56&lt;&gt;"○","",$H56)</f>
        <v>1</v>
      </c>
      <c r="AF56" s="11"/>
      <c r="AG56" s="11"/>
      <c r="AH56" s="11"/>
      <c r="AI56" s="11"/>
      <c r="AJ56" s="11"/>
      <c r="AK56" s="173">
        <f>IF($G56&lt;&gt;"○","",$H56)</f>
        <v>1</v>
      </c>
      <c r="AL56" s="98"/>
      <c r="AM56" s="11"/>
      <c r="AN56" s="11"/>
      <c r="AO56" s="173">
        <f>IF($G56&lt;&gt;"○","",$H56)</f>
        <v>1</v>
      </c>
      <c r="AP56" s="173">
        <f>IF($G56&lt;&gt;"○","",$H56)</f>
        <v>1</v>
      </c>
      <c r="AQ56" s="11"/>
      <c r="AR56" s="11"/>
      <c r="AS56" s="11"/>
      <c r="AT56" s="11"/>
      <c r="AU56" s="11"/>
      <c r="AV56" s="11"/>
      <c r="AW56" s="11"/>
      <c r="AX56" s="202">
        <f>IF($G56&lt;&gt;"○","",$H56)</f>
        <v>1</v>
      </c>
    </row>
    <row r="57" spans="2:50" ht="10.5" customHeight="1">
      <c r="B57" s="406"/>
      <c r="C57" s="409"/>
      <c r="D57" s="428"/>
      <c r="E57" s="109" t="s">
        <v>67</v>
      </c>
      <c r="F57" s="208"/>
      <c r="G57" s="209" t="s">
        <v>77</v>
      </c>
      <c r="H57" s="66">
        <v>10</v>
      </c>
      <c r="I57" s="85" t="s">
        <v>92</v>
      </c>
      <c r="J57" s="85" t="s">
        <v>117</v>
      </c>
      <c r="K57" s="89" t="s">
        <v>96</v>
      </c>
      <c r="L57" s="167"/>
      <c r="M57" s="162"/>
      <c r="N57" s="38"/>
      <c r="O57" s="39"/>
      <c r="P57" s="39"/>
      <c r="Q57" s="39"/>
      <c r="R57" s="44" t="str">
        <f>IF($G57&lt;&gt;"○","","◎")</f>
        <v>◎</v>
      </c>
      <c r="S57" s="39"/>
      <c r="T57" s="44" t="str">
        <f>IF($G57&lt;&gt;"○","","◎")</f>
        <v>◎</v>
      </c>
      <c r="U57" s="39"/>
      <c r="V57" s="39"/>
      <c r="W57" s="39"/>
      <c r="X57" s="40"/>
      <c r="Y57" s="117">
        <f>IF($G57&lt;&gt;"○","",$H57)</f>
        <v>10</v>
      </c>
      <c r="Z57" s="148">
        <f>IF($G57&lt;&gt;"○","",$H57)</f>
        <v>10</v>
      </c>
      <c r="AA57" s="110" t="s">
        <v>153</v>
      </c>
      <c r="AB57" s="12"/>
      <c r="AC57" s="12" t="s">
        <v>153</v>
      </c>
      <c r="AD57" s="148">
        <f>IF($G57&lt;&gt;"○","",$H57)</f>
        <v>10</v>
      </c>
      <c r="AE57" s="12" t="s">
        <v>153</v>
      </c>
      <c r="AF57" s="12" t="s">
        <v>153</v>
      </c>
      <c r="AG57" s="148">
        <f>IF($G57&lt;&gt;"○","",$H57)</f>
        <v>10</v>
      </c>
      <c r="AH57" s="12" t="s">
        <v>153</v>
      </c>
      <c r="AI57" s="12" t="s">
        <v>153</v>
      </c>
      <c r="AJ57" s="148">
        <f>IF($G57&lt;&gt;"○","",$H57)</f>
        <v>10</v>
      </c>
      <c r="AK57" s="12" t="s">
        <v>153</v>
      </c>
      <c r="AL57" s="110" t="s">
        <v>153</v>
      </c>
      <c r="AM57" s="12"/>
      <c r="AN57" s="12" t="s">
        <v>153</v>
      </c>
      <c r="AO57" s="148">
        <f>IF($G57&lt;&gt;"○","",$H57)</f>
        <v>10</v>
      </c>
      <c r="AP57" s="12" t="s">
        <v>153</v>
      </c>
      <c r="AQ57" s="12" t="s">
        <v>153</v>
      </c>
      <c r="AR57" s="148">
        <f>IF($G57&lt;&gt;"○","",$H57)</f>
        <v>10</v>
      </c>
      <c r="AS57" s="12" t="s">
        <v>153</v>
      </c>
      <c r="AT57" s="12" t="s">
        <v>153</v>
      </c>
      <c r="AU57" s="12"/>
      <c r="AV57" s="12"/>
      <c r="AW57" s="148">
        <f>IF($G57&lt;&gt;"○","",$H57)</f>
        <v>10</v>
      </c>
      <c r="AX57" s="201" t="s">
        <v>153</v>
      </c>
    </row>
    <row r="58" spans="2:50" ht="10.5" customHeight="1">
      <c r="B58" s="406"/>
      <c r="C58" s="409"/>
      <c r="D58" s="420" t="s">
        <v>38</v>
      </c>
      <c r="E58" s="320" t="s">
        <v>268</v>
      </c>
      <c r="F58" s="56"/>
      <c r="G58" s="54">
        <v>100</v>
      </c>
      <c r="H58" s="62">
        <v>1</v>
      </c>
      <c r="I58" s="90" t="s">
        <v>38</v>
      </c>
      <c r="J58" s="90" t="s">
        <v>109</v>
      </c>
      <c r="K58" s="84" t="s">
        <v>133</v>
      </c>
      <c r="L58" s="168"/>
      <c r="M58" s="163"/>
      <c r="N58" s="51"/>
      <c r="O58" s="47"/>
      <c r="P58" s="47"/>
      <c r="Q58" s="179" t="str">
        <f>IF($G58&lt;60,"","○")</f>
        <v>○</v>
      </c>
      <c r="R58" s="47"/>
      <c r="S58" s="47"/>
      <c r="T58" s="47"/>
      <c r="U58" s="47"/>
      <c r="V58" s="47"/>
      <c r="W58" s="47"/>
      <c r="X58" s="48"/>
      <c r="Y58" s="177">
        <f t="shared" ref="Y58:Z71" si="12">IF($G58&lt;60,"",$H58)</f>
        <v>1</v>
      </c>
      <c r="Z58" s="177">
        <f t="shared" si="12"/>
        <v>1</v>
      </c>
      <c r="AA58" s="95" t="s">
        <v>153</v>
      </c>
      <c r="AB58" s="14"/>
      <c r="AC58" s="14" t="s">
        <v>153</v>
      </c>
      <c r="AD58" s="172">
        <f t="shared" ref="AD58:AD72" si="13">IF($G58&lt;60,"",$H58)</f>
        <v>1</v>
      </c>
      <c r="AE58" s="14" t="s">
        <v>153</v>
      </c>
      <c r="AF58" s="14" t="s">
        <v>153</v>
      </c>
      <c r="AG58" s="172">
        <f t="shared" ref="AG58:AH70" si="14">IF($G58&lt;60,"",$H58)</f>
        <v>1</v>
      </c>
      <c r="AH58" s="172">
        <f t="shared" si="14"/>
        <v>1</v>
      </c>
      <c r="AI58" s="14" t="s">
        <v>153</v>
      </c>
      <c r="AJ58" s="14" t="s">
        <v>153</v>
      </c>
      <c r="AK58" s="14" t="s">
        <v>153</v>
      </c>
      <c r="AL58" s="95" t="s">
        <v>153</v>
      </c>
      <c r="AM58" s="14"/>
      <c r="AN58" s="14" t="s">
        <v>153</v>
      </c>
      <c r="AO58" s="172">
        <f t="shared" ref="AO58:AP72" si="15">IF($G58&lt;60,"",$H58)</f>
        <v>1</v>
      </c>
      <c r="AP58" s="172">
        <f t="shared" si="15"/>
        <v>1</v>
      </c>
      <c r="AQ58" s="14" t="s">
        <v>153</v>
      </c>
      <c r="AR58" s="172">
        <f>IF($G58&lt;60,"",$H58)</f>
        <v>1</v>
      </c>
      <c r="AS58" s="14"/>
      <c r="AT58" s="14"/>
      <c r="AU58" s="14"/>
      <c r="AV58" s="14" t="s">
        <v>153</v>
      </c>
      <c r="AW58" s="14" t="s">
        <v>153</v>
      </c>
      <c r="AX58" s="342">
        <f>IF($G58&lt;60,"",$H58)</f>
        <v>1</v>
      </c>
    </row>
    <row r="59" spans="2:50" ht="10.5" customHeight="1">
      <c r="B59" s="406"/>
      <c r="C59" s="409"/>
      <c r="D59" s="409"/>
      <c r="E59" s="111" t="s">
        <v>223</v>
      </c>
      <c r="F59" s="56"/>
      <c r="G59" s="54">
        <v>100</v>
      </c>
      <c r="H59" s="62">
        <v>1</v>
      </c>
      <c r="I59" s="90" t="s">
        <v>38</v>
      </c>
      <c r="J59" s="87" t="s">
        <v>181</v>
      </c>
      <c r="K59" s="84" t="s">
        <v>93</v>
      </c>
      <c r="L59" s="165"/>
      <c r="M59" s="160"/>
      <c r="N59" s="51"/>
      <c r="O59" s="47"/>
      <c r="P59" s="47"/>
      <c r="Q59" s="50" t="str">
        <f>IF($G59&lt;60,"","○")</f>
        <v>○</v>
      </c>
      <c r="R59" s="47"/>
      <c r="S59" s="35"/>
      <c r="T59" s="47"/>
      <c r="U59" s="47"/>
      <c r="V59" s="47"/>
      <c r="W59" s="47"/>
      <c r="X59" s="48"/>
      <c r="Y59" s="118">
        <f t="shared" si="12"/>
        <v>1</v>
      </c>
      <c r="Z59" s="177">
        <f t="shared" si="12"/>
        <v>1</v>
      </c>
      <c r="AA59" s="95" t="s">
        <v>153</v>
      </c>
      <c r="AB59" s="11"/>
      <c r="AC59" s="14" t="s">
        <v>153</v>
      </c>
      <c r="AD59" s="173">
        <f t="shared" si="13"/>
        <v>1</v>
      </c>
      <c r="AE59" s="14" t="s">
        <v>153</v>
      </c>
      <c r="AF59" s="14" t="s">
        <v>153</v>
      </c>
      <c r="AG59" s="173">
        <f t="shared" si="14"/>
        <v>1</v>
      </c>
      <c r="AH59" s="173">
        <f t="shared" si="14"/>
        <v>1</v>
      </c>
      <c r="AI59" s="14" t="s">
        <v>153</v>
      </c>
      <c r="AJ59" s="14" t="s">
        <v>153</v>
      </c>
      <c r="AK59" s="14" t="s">
        <v>153</v>
      </c>
      <c r="AL59" s="95" t="s">
        <v>153</v>
      </c>
      <c r="AM59" s="11"/>
      <c r="AN59" s="14" t="s">
        <v>153</v>
      </c>
      <c r="AO59" s="173">
        <f t="shared" si="15"/>
        <v>1</v>
      </c>
      <c r="AP59" s="14" t="s">
        <v>153</v>
      </c>
      <c r="AQ59" s="14" t="s">
        <v>153</v>
      </c>
      <c r="AR59" s="173">
        <f t="shared" ref="AR59:AS72" si="16">IF($G59&lt;60,"",$H59)</f>
        <v>1</v>
      </c>
      <c r="AS59" s="173">
        <f t="shared" si="16"/>
        <v>1</v>
      </c>
      <c r="AT59" s="14" t="s">
        <v>153</v>
      </c>
      <c r="AU59" s="172">
        <f>IF($G59&lt;60,"",$H59)</f>
        <v>1</v>
      </c>
      <c r="AV59" s="14"/>
      <c r="AW59" s="14" t="s">
        <v>153</v>
      </c>
      <c r="AX59" s="198" t="s">
        <v>153</v>
      </c>
    </row>
    <row r="60" spans="2:50" ht="10.5" customHeight="1">
      <c r="B60" s="406"/>
      <c r="C60" s="409"/>
      <c r="D60" s="409"/>
      <c r="E60" s="111" t="s">
        <v>255</v>
      </c>
      <c r="F60" s="56"/>
      <c r="G60" s="54">
        <v>100</v>
      </c>
      <c r="H60" s="62">
        <v>2</v>
      </c>
      <c r="I60" s="90" t="s">
        <v>38</v>
      </c>
      <c r="J60" s="87" t="s">
        <v>181</v>
      </c>
      <c r="K60" s="88" t="s">
        <v>95</v>
      </c>
      <c r="L60" s="165"/>
      <c r="M60" s="160"/>
      <c r="N60" s="51"/>
      <c r="O60" s="47"/>
      <c r="P60" s="47"/>
      <c r="Q60" s="50" t="str">
        <f>IF($G60&lt;60,"","○")</f>
        <v>○</v>
      </c>
      <c r="R60" s="47"/>
      <c r="S60" s="35"/>
      <c r="T60" s="47"/>
      <c r="U60" s="47"/>
      <c r="V60" s="47"/>
      <c r="W60" s="47"/>
      <c r="X60" s="48"/>
      <c r="Y60" s="118">
        <f t="shared" si="12"/>
        <v>2</v>
      </c>
      <c r="Z60" s="177">
        <f t="shared" si="12"/>
        <v>2</v>
      </c>
      <c r="AA60" s="95" t="s">
        <v>153</v>
      </c>
      <c r="AB60" s="11"/>
      <c r="AC60" s="14" t="s">
        <v>153</v>
      </c>
      <c r="AD60" s="173">
        <f t="shared" si="13"/>
        <v>2</v>
      </c>
      <c r="AE60" s="14" t="s">
        <v>153</v>
      </c>
      <c r="AF60" s="14" t="s">
        <v>153</v>
      </c>
      <c r="AG60" s="173">
        <f t="shared" si="14"/>
        <v>2</v>
      </c>
      <c r="AH60" s="173">
        <f t="shared" si="14"/>
        <v>2</v>
      </c>
      <c r="AI60" s="14" t="s">
        <v>153</v>
      </c>
      <c r="AJ60" s="14" t="s">
        <v>153</v>
      </c>
      <c r="AK60" s="14" t="s">
        <v>153</v>
      </c>
      <c r="AL60" s="95" t="s">
        <v>153</v>
      </c>
      <c r="AM60" s="11"/>
      <c r="AN60" s="14" t="s">
        <v>153</v>
      </c>
      <c r="AO60" s="173">
        <f t="shared" si="15"/>
        <v>2</v>
      </c>
      <c r="AP60" s="14" t="s">
        <v>153</v>
      </c>
      <c r="AQ60" s="14" t="s">
        <v>153</v>
      </c>
      <c r="AR60" s="173">
        <f t="shared" si="16"/>
        <v>2</v>
      </c>
      <c r="AS60" s="173">
        <f t="shared" si="16"/>
        <v>2</v>
      </c>
      <c r="AT60" s="14" t="s">
        <v>153</v>
      </c>
      <c r="AU60" s="172">
        <f>IF($G60&lt;60,"",$H60)</f>
        <v>2</v>
      </c>
      <c r="AV60" s="14"/>
      <c r="AW60" s="14" t="s">
        <v>153</v>
      </c>
      <c r="AX60" s="198" t="s">
        <v>153</v>
      </c>
    </row>
    <row r="61" spans="2:50" ht="10.5" customHeight="1">
      <c r="B61" s="406"/>
      <c r="C61" s="409"/>
      <c r="D61" s="409"/>
      <c r="E61" s="111" t="s">
        <v>254</v>
      </c>
      <c r="F61" s="56"/>
      <c r="G61" s="54">
        <v>100</v>
      </c>
      <c r="H61" s="62">
        <v>1</v>
      </c>
      <c r="I61" s="90" t="s">
        <v>38</v>
      </c>
      <c r="J61" s="87" t="s">
        <v>181</v>
      </c>
      <c r="K61" s="84" t="s">
        <v>133</v>
      </c>
      <c r="L61" s="168"/>
      <c r="M61" s="163"/>
      <c r="N61" s="51"/>
      <c r="O61" s="47"/>
      <c r="P61" s="47"/>
      <c r="Q61" s="179" t="str">
        <f>IF($G61&lt;60,"","○")</f>
        <v>○</v>
      </c>
      <c r="R61" s="47"/>
      <c r="S61" s="47"/>
      <c r="T61" s="47"/>
      <c r="U61" s="47"/>
      <c r="V61" s="47"/>
      <c r="W61" s="47"/>
      <c r="X61" s="48"/>
      <c r="Y61" s="32">
        <f t="shared" si="12"/>
        <v>1</v>
      </c>
      <c r="Z61" s="32">
        <f t="shared" si="12"/>
        <v>1</v>
      </c>
      <c r="AA61" s="98" t="s">
        <v>153</v>
      </c>
      <c r="AB61" s="11"/>
      <c r="AC61" s="11" t="s">
        <v>153</v>
      </c>
      <c r="AD61" s="173">
        <f t="shared" si="13"/>
        <v>1</v>
      </c>
      <c r="AE61" s="11" t="s">
        <v>153</v>
      </c>
      <c r="AF61" s="11" t="s">
        <v>153</v>
      </c>
      <c r="AG61" s="173">
        <f t="shared" si="14"/>
        <v>1</v>
      </c>
      <c r="AH61" s="173">
        <f t="shared" si="14"/>
        <v>1</v>
      </c>
      <c r="AI61" s="173">
        <f>IF($G66&lt;60,"",$H66)</f>
        <v>1</v>
      </c>
      <c r="AJ61" s="11" t="s">
        <v>153</v>
      </c>
      <c r="AK61" s="11" t="s">
        <v>153</v>
      </c>
      <c r="AL61" s="98" t="s">
        <v>153</v>
      </c>
      <c r="AM61" s="11"/>
      <c r="AN61" s="11" t="s">
        <v>153</v>
      </c>
      <c r="AO61" s="173">
        <f t="shared" si="15"/>
        <v>1</v>
      </c>
      <c r="AP61" s="11" t="s">
        <v>153</v>
      </c>
      <c r="AQ61" s="11" t="s">
        <v>153</v>
      </c>
      <c r="AR61" s="173">
        <f t="shared" si="16"/>
        <v>1</v>
      </c>
      <c r="AS61" s="173">
        <f t="shared" si="16"/>
        <v>1</v>
      </c>
      <c r="AT61" s="11" t="s">
        <v>153</v>
      </c>
      <c r="AU61" s="11" t="s">
        <v>153</v>
      </c>
      <c r="AV61" s="11" t="s">
        <v>153</v>
      </c>
      <c r="AW61" s="11" t="s">
        <v>153</v>
      </c>
      <c r="AX61" s="199" t="s">
        <v>153</v>
      </c>
    </row>
    <row r="62" spans="2:50" ht="10.5" customHeight="1">
      <c r="B62" s="406"/>
      <c r="C62" s="409"/>
      <c r="D62" s="409"/>
      <c r="E62" s="111" t="s">
        <v>267</v>
      </c>
      <c r="F62" s="56"/>
      <c r="G62" s="54">
        <v>100</v>
      </c>
      <c r="H62" s="62">
        <v>1</v>
      </c>
      <c r="I62" s="90" t="s">
        <v>38</v>
      </c>
      <c r="J62" s="87" t="s">
        <v>109</v>
      </c>
      <c r="K62" s="84" t="s">
        <v>133</v>
      </c>
      <c r="L62" s="168"/>
      <c r="M62" s="317"/>
      <c r="N62" s="51"/>
      <c r="O62" s="47"/>
      <c r="P62" s="47"/>
      <c r="Q62" s="47"/>
      <c r="R62" s="47"/>
      <c r="S62" s="47"/>
      <c r="T62" s="47"/>
      <c r="U62" s="47"/>
      <c r="V62" s="47"/>
      <c r="W62" s="50" t="str">
        <f>IF($G62&lt;60,"","○")</f>
        <v>○</v>
      </c>
      <c r="X62" s="48"/>
      <c r="Y62" s="118">
        <f t="shared" si="12"/>
        <v>1</v>
      </c>
      <c r="Z62" s="177">
        <f t="shared" si="12"/>
        <v>1</v>
      </c>
      <c r="AA62" s="95"/>
      <c r="AB62" s="14"/>
      <c r="AC62" s="14"/>
      <c r="AD62" s="172">
        <f t="shared" si="13"/>
        <v>1</v>
      </c>
      <c r="AE62" s="14"/>
      <c r="AF62" s="14"/>
      <c r="AG62" s="172">
        <f t="shared" si="14"/>
        <v>1</v>
      </c>
      <c r="AH62" s="172">
        <f t="shared" si="14"/>
        <v>1</v>
      </c>
      <c r="AI62" s="172">
        <f>IF($G62&lt;60,"",$H62)</f>
        <v>1</v>
      </c>
      <c r="AJ62" s="14"/>
      <c r="AK62" s="14"/>
      <c r="AL62" s="95"/>
      <c r="AM62" s="14"/>
      <c r="AN62" s="14"/>
      <c r="AO62" s="172">
        <f t="shared" si="15"/>
        <v>1</v>
      </c>
      <c r="AP62" s="14"/>
      <c r="AQ62" s="14"/>
      <c r="AR62" s="172">
        <f t="shared" si="16"/>
        <v>1</v>
      </c>
      <c r="AS62" s="173">
        <f t="shared" si="16"/>
        <v>1</v>
      </c>
      <c r="AT62" s="14"/>
      <c r="AU62" s="14"/>
      <c r="AV62" s="14"/>
      <c r="AW62" s="14"/>
      <c r="AX62" s="199" t="s">
        <v>153</v>
      </c>
    </row>
    <row r="63" spans="2:50" ht="10.5" customHeight="1">
      <c r="B63" s="406"/>
      <c r="C63" s="409"/>
      <c r="D63" s="409"/>
      <c r="E63" s="114" t="s">
        <v>259</v>
      </c>
      <c r="F63" s="54"/>
      <c r="G63" s="54">
        <v>100</v>
      </c>
      <c r="H63" s="64">
        <v>1</v>
      </c>
      <c r="I63" s="90" t="s">
        <v>38</v>
      </c>
      <c r="J63" s="90" t="s">
        <v>114</v>
      </c>
      <c r="K63" s="84" t="s">
        <v>93</v>
      </c>
      <c r="L63" s="165"/>
      <c r="M63" s="160"/>
      <c r="N63" s="98"/>
      <c r="O63" s="11"/>
      <c r="P63" s="11"/>
      <c r="Q63" s="37" t="str">
        <f t="shared" ref="Q63:Q71" si="17">IF($G63&lt;60,"","○")</f>
        <v>○</v>
      </c>
      <c r="R63" s="11"/>
      <c r="S63" s="11"/>
      <c r="T63" s="11"/>
      <c r="U63" s="11"/>
      <c r="V63" s="11"/>
      <c r="W63" s="11"/>
      <c r="X63" s="99"/>
      <c r="Y63" s="32">
        <f t="shared" si="12"/>
        <v>1</v>
      </c>
      <c r="Z63" s="32">
        <f t="shared" si="12"/>
        <v>1</v>
      </c>
      <c r="AA63" s="98" t="s">
        <v>153</v>
      </c>
      <c r="AB63" s="11"/>
      <c r="AC63" s="11" t="s">
        <v>153</v>
      </c>
      <c r="AD63" s="173">
        <f t="shared" si="13"/>
        <v>1</v>
      </c>
      <c r="AE63" s="11" t="s">
        <v>153</v>
      </c>
      <c r="AF63" s="11" t="s">
        <v>153</v>
      </c>
      <c r="AG63" s="173">
        <f t="shared" si="14"/>
        <v>1</v>
      </c>
      <c r="AH63" s="173">
        <f t="shared" si="14"/>
        <v>1</v>
      </c>
      <c r="AI63" s="11" t="s">
        <v>153</v>
      </c>
      <c r="AJ63" s="11" t="s">
        <v>153</v>
      </c>
      <c r="AK63" s="11" t="s">
        <v>153</v>
      </c>
      <c r="AL63" s="98" t="s">
        <v>153</v>
      </c>
      <c r="AM63" s="11"/>
      <c r="AN63" s="11" t="s">
        <v>153</v>
      </c>
      <c r="AO63" s="173">
        <f t="shared" si="15"/>
        <v>1</v>
      </c>
      <c r="AP63" s="11" t="s">
        <v>153</v>
      </c>
      <c r="AQ63" s="11" t="s">
        <v>153</v>
      </c>
      <c r="AR63" s="173">
        <f t="shared" si="16"/>
        <v>1</v>
      </c>
      <c r="AS63" s="173">
        <f t="shared" si="16"/>
        <v>1</v>
      </c>
      <c r="AT63" s="11" t="s">
        <v>153</v>
      </c>
      <c r="AU63" s="11"/>
      <c r="AV63" s="173">
        <f>IF($G63&lt;60,"",$H63)</f>
        <v>1</v>
      </c>
      <c r="AW63" s="11" t="s">
        <v>153</v>
      </c>
      <c r="AX63" s="199" t="s">
        <v>153</v>
      </c>
    </row>
    <row r="64" spans="2:50" ht="10.5" customHeight="1">
      <c r="B64" s="406"/>
      <c r="C64" s="409"/>
      <c r="D64" s="409"/>
      <c r="E64" s="114" t="s">
        <v>260</v>
      </c>
      <c r="F64" s="54"/>
      <c r="G64" s="54">
        <v>100</v>
      </c>
      <c r="H64" s="64">
        <v>2</v>
      </c>
      <c r="I64" s="90" t="s">
        <v>38</v>
      </c>
      <c r="J64" s="90" t="s">
        <v>114</v>
      </c>
      <c r="K64" s="88" t="s">
        <v>95</v>
      </c>
      <c r="L64" s="165"/>
      <c r="M64" s="160"/>
      <c r="N64" s="98"/>
      <c r="O64" s="11"/>
      <c r="P64" s="11"/>
      <c r="Q64" s="37" t="str">
        <f t="shared" si="17"/>
        <v>○</v>
      </c>
      <c r="R64" s="11"/>
      <c r="S64" s="11"/>
      <c r="T64" s="11"/>
      <c r="U64" s="11"/>
      <c r="V64" s="11"/>
      <c r="W64" s="11"/>
      <c r="X64" s="99"/>
      <c r="Y64" s="32">
        <f t="shared" si="12"/>
        <v>2</v>
      </c>
      <c r="Z64" s="177">
        <f t="shared" si="12"/>
        <v>2</v>
      </c>
      <c r="AA64" s="98" t="s">
        <v>153</v>
      </c>
      <c r="AB64" s="11"/>
      <c r="AC64" s="11" t="s">
        <v>153</v>
      </c>
      <c r="AD64" s="173">
        <f t="shared" si="13"/>
        <v>2</v>
      </c>
      <c r="AE64" s="11" t="s">
        <v>153</v>
      </c>
      <c r="AF64" s="11" t="s">
        <v>153</v>
      </c>
      <c r="AG64" s="173">
        <f t="shared" si="14"/>
        <v>2</v>
      </c>
      <c r="AH64" s="173">
        <f t="shared" si="14"/>
        <v>2</v>
      </c>
      <c r="AI64" s="11" t="s">
        <v>153</v>
      </c>
      <c r="AJ64" s="11" t="s">
        <v>153</v>
      </c>
      <c r="AK64" s="11" t="s">
        <v>153</v>
      </c>
      <c r="AL64" s="98" t="s">
        <v>153</v>
      </c>
      <c r="AM64" s="11"/>
      <c r="AN64" s="11" t="s">
        <v>153</v>
      </c>
      <c r="AO64" s="173">
        <f t="shared" si="15"/>
        <v>2</v>
      </c>
      <c r="AP64" s="11" t="s">
        <v>153</v>
      </c>
      <c r="AQ64" s="11" t="s">
        <v>153</v>
      </c>
      <c r="AR64" s="173">
        <f t="shared" si="16"/>
        <v>2</v>
      </c>
      <c r="AS64" s="173">
        <f t="shared" si="16"/>
        <v>2</v>
      </c>
      <c r="AT64" s="11" t="s">
        <v>153</v>
      </c>
      <c r="AU64" s="11"/>
      <c r="AV64" s="173">
        <f>IF($G64&lt;60,"",$H64)</f>
        <v>2</v>
      </c>
      <c r="AW64" s="11" t="s">
        <v>153</v>
      </c>
      <c r="AX64" s="199" t="s">
        <v>153</v>
      </c>
    </row>
    <row r="65" spans="1:50" ht="10.5" customHeight="1">
      <c r="B65" s="406"/>
      <c r="C65" s="409"/>
      <c r="D65" s="409"/>
      <c r="E65" s="114" t="s">
        <v>257</v>
      </c>
      <c r="F65" s="68"/>
      <c r="G65" s="54">
        <v>100</v>
      </c>
      <c r="H65" s="64">
        <v>1</v>
      </c>
      <c r="I65" s="87" t="s">
        <v>38</v>
      </c>
      <c r="J65" s="87" t="s">
        <v>114</v>
      </c>
      <c r="K65" s="88" t="s">
        <v>93</v>
      </c>
      <c r="L65" s="165"/>
      <c r="M65" s="160"/>
      <c r="N65" s="98"/>
      <c r="O65" s="11"/>
      <c r="P65" s="11"/>
      <c r="Q65" s="37" t="str">
        <f t="shared" si="17"/>
        <v>○</v>
      </c>
      <c r="R65" s="11"/>
      <c r="S65" s="11"/>
      <c r="T65" s="11"/>
      <c r="U65" s="11"/>
      <c r="V65" s="11"/>
      <c r="W65" s="11"/>
      <c r="X65" s="99"/>
      <c r="Y65" s="32">
        <f t="shared" si="12"/>
        <v>1</v>
      </c>
      <c r="Z65" s="32">
        <f t="shared" si="12"/>
        <v>1</v>
      </c>
      <c r="AA65" s="98" t="s">
        <v>153</v>
      </c>
      <c r="AB65" s="11"/>
      <c r="AC65" s="11" t="s">
        <v>153</v>
      </c>
      <c r="AD65" s="173">
        <f t="shared" si="13"/>
        <v>1</v>
      </c>
      <c r="AE65" s="11" t="s">
        <v>153</v>
      </c>
      <c r="AF65" s="11" t="s">
        <v>153</v>
      </c>
      <c r="AG65" s="173">
        <f t="shared" si="14"/>
        <v>1</v>
      </c>
      <c r="AH65" s="173">
        <f t="shared" si="14"/>
        <v>1</v>
      </c>
      <c r="AI65" s="11" t="s">
        <v>153</v>
      </c>
      <c r="AJ65" s="11" t="s">
        <v>153</v>
      </c>
      <c r="AK65" s="11" t="s">
        <v>153</v>
      </c>
      <c r="AL65" s="98" t="s">
        <v>153</v>
      </c>
      <c r="AM65" s="11"/>
      <c r="AN65" s="11" t="s">
        <v>153</v>
      </c>
      <c r="AO65" s="173">
        <f t="shared" si="15"/>
        <v>1</v>
      </c>
      <c r="AP65" s="11" t="s">
        <v>153</v>
      </c>
      <c r="AQ65" s="11" t="s">
        <v>153</v>
      </c>
      <c r="AR65" s="173">
        <f t="shared" si="16"/>
        <v>1</v>
      </c>
      <c r="AS65" s="173">
        <f t="shared" si="16"/>
        <v>1</v>
      </c>
      <c r="AT65" s="11" t="s">
        <v>153</v>
      </c>
      <c r="AU65" s="11"/>
      <c r="AV65" s="173">
        <f>IF($G65&lt;60,"",$H65)</f>
        <v>1</v>
      </c>
      <c r="AW65" s="11" t="s">
        <v>153</v>
      </c>
      <c r="AX65" s="199" t="s">
        <v>153</v>
      </c>
    </row>
    <row r="66" spans="1:50" ht="10.5" customHeight="1">
      <c r="B66" s="406"/>
      <c r="C66" s="409"/>
      <c r="D66" s="409"/>
      <c r="E66" s="320" t="s">
        <v>258</v>
      </c>
      <c r="F66" s="56"/>
      <c r="G66" s="54">
        <v>100</v>
      </c>
      <c r="H66" s="62">
        <v>1</v>
      </c>
      <c r="I66" s="90" t="s">
        <v>38</v>
      </c>
      <c r="J66" s="90" t="s">
        <v>114</v>
      </c>
      <c r="K66" s="84" t="s">
        <v>133</v>
      </c>
      <c r="L66" s="168"/>
      <c r="M66" s="163"/>
      <c r="N66" s="51"/>
      <c r="O66" s="47"/>
      <c r="P66" s="47"/>
      <c r="Q66" s="179" t="str">
        <f t="shared" si="17"/>
        <v>○</v>
      </c>
      <c r="R66" s="47"/>
      <c r="S66" s="47"/>
      <c r="T66" s="47"/>
      <c r="U66" s="47"/>
      <c r="V66" s="47"/>
      <c r="W66" s="47"/>
      <c r="X66" s="48"/>
      <c r="Y66" s="177">
        <f t="shared" si="12"/>
        <v>1</v>
      </c>
      <c r="Z66" s="177">
        <f t="shared" si="12"/>
        <v>1</v>
      </c>
      <c r="AA66" s="95" t="s">
        <v>153</v>
      </c>
      <c r="AB66" s="14"/>
      <c r="AC66" s="14" t="s">
        <v>153</v>
      </c>
      <c r="AD66" s="172">
        <f t="shared" si="13"/>
        <v>1</v>
      </c>
      <c r="AE66" s="14" t="s">
        <v>153</v>
      </c>
      <c r="AF66" s="14" t="s">
        <v>153</v>
      </c>
      <c r="AG66" s="172">
        <f t="shared" si="14"/>
        <v>1</v>
      </c>
      <c r="AH66" s="172">
        <f t="shared" si="14"/>
        <v>1</v>
      </c>
      <c r="AI66" s="14" t="s">
        <v>153</v>
      </c>
      <c r="AJ66" s="14" t="s">
        <v>153</v>
      </c>
      <c r="AK66" s="14" t="s">
        <v>153</v>
      </c>
      <c r="AL66" s="95" t="s">
        <v>153</v>
      </c>
      <c r="AM66" s="14"/>
      <c r="AN66" s="14" t="s">
        <v>153</v>
      </c>
      <c r="AO66" s="172">
        <f t="shared" si="15"/>
        <v>1</v>
      </c>
      <c r="AP66" s="14" t="s">
        <v>153</v>
      </c>
      <c r="AQ66" s="14" t="s">
        <v>153</v>
      </c>
      <c r="AR66" s="172">
        <f t="shared" si="16"/>
        <v>1</v>
      </c>
      <c r="AS66" s="172">
        <f t="shared" si="16"/>
        <v>1</v>
      </c>
      <c r="AT66" s="14" t="s">
        <v>153</v>
      </c>
      <c r="AU66" s="14"/>
      <c r="AV66" s="172">
        <f>IF($G66&lt;60,"",$H66)</f>
        <v>1</v>
      </c>
      <c r="AW66" s="14" t="s">
        <v>153</v>
      </c>
      <c r="AX66" s="198" t="s">
        <v>153</v>
      </c>
    </row>
    <row r="67" spans="1:50" ht="10.5" customHeight="1">
      <c r="B67" s="406"/>
      <c r="C67" s="409"/>
      <c r="D67" s="409"/>
      <c r="E67" s="292" t="s">
        <v>263</v>
      </c>
      <c r="F67" s="54"/>
      <c r="G67" s="54">
        <v>100</v>
      </c>
      <c r="H67" s="64">
        <v>1</v>
      </c>
      <c r="I67" s="87" t="s">
        <v>38</v>
      </c>
      <c r="J67" s="90" t="s">
        <v>115</v>
      </c>
      <c r="K67" s="84" t="s">
        <v>93</v>
      </c>
      <c r="L67" s="165"/>
      <c r="M67" s="76"/>
      <c r="N67" s="98"/>
      <c r="O67" s="11"/>
      <c r="P67" s="11"/>
      <c r="Q67" s="37" t="str">
        <f t="shared" si="17"/>
        <v>○</v>
      </c>
      <c r="R67" s="11"/>
      <c r="S67" s="11"/>
      <c r="T67" s="11"/>
      <c r="U67" s="11"/>
      <c r="V67" s="11"/>
      <c r="W67" s="11"/>
      <c r="X67" s="99"/>
      <c r="Y67" s="118">
        <f t="shared" si="12"/>
        <v>1</v>
      </c>
      <c r="Z67" s="177">
        <f t="shared" si="12"/>
        <v>1</v>
      </c>
      <c r="AA67" s="98" t="s">
        <v>153</v>
      </c>
      <c r="AB67" s="11"/>
      <c r="AC67" s="11" t="s">
        <v>153</v>
      </c>
      <c r="AD67" s="173">
        <f t="shared" si="13"/>
        <v>1</v>
      </c>
      <c r="AE67" s="11" t="s">
        <v>153</v>
      </c>
      <c r="AF67" s="11" t="s">
        <v>153</v>
      </c>
      <c r="AG67" s="173">
        <f t="shared" si="14"/>
        <v>1</v>
      </c>
      <c r="AH67" s="173">
        <f t="shared" si="14"/>
        <v>1</v>
      </c>
      <c r="AI67" s="11" t="s">
        <v>153</v>
      </c>
      <c r="AJ67" s="11" t="s">
        <v>153</v>
      </c>
      <c r="AK67" s="11" t="s">
        <v>153</v>
      </c>
      <c r="AL67" s="98" t="s">
        <v>153</v>
      </c>
      <c r="AM67" s="11"/>
      <c r="AN67" s="11" t="s">
        <v>153</v>
      </c>
      <c r="AO67" s="173">
        <f t="shared" si="15"/>
        <v>1</v>
      </c>
      <c r="AP67" s="11" t="s">
        <v>153</v>
      </c>
      <c r="AQ67" s="11" t="s">
        <v>153</v>
      </c>
      <c r="AR67" s="173">
        <f t="shared" si="16"/>
        <v>1</v>
      </c>
      <c r="AS67" s="173">
        <f t="shared" si="16"/>
        <v>1</v>
      </c>
      <c r="AT67" s="11" t="s">
        <v>153</v>
      </c>
      <c r="AU67" s="173">
        <f>IF($G67&lt;60,"",$H67)</f>
        <v>1</v>
      </c>
      <c r="AW67" s="11" t="s">
        <v>153</v>
      </c>
      <c r="AX67" s="199" t="s">
        <v>153</v>
      </c>
    </row>
    <row r="68" spans="1:50" ht="10.5" customHeight="1">
      <c r="B68" s="406"/>
      <c r="C68" s="409"/>
      <c r="D68" s="409"/>
      <c r="E68" s="292" t="s">
        <v>264</v>
      </c>
      <c r="F68" s="56"/>
      <c r="G68" s="54">
        <v>100</v>
      </c>
      <c r="H68" s="62">
        <v>2</v>
      </c>
      <c r="I68" s="90" t="s">
        <v>38</v>
      </c>
      <c r="J68" s="90" t="s">
        <v>115</v>
      </c>
      <c r="K68" s="88" t="s">
        <v>95</v>
      </c>
      <c r="L68" s="165"/>
      <c r="M68" s="160"/>
      <c r="N68" s="51"/>
      <c r="O68" s="47"/>
      <c r="P68" s="47"/>
      <c r="Q68" s="50" t="str">
        <f t="shared" si="17"/>
        <v>○</v>
      </c>
      <c r="R68" s="47"/>
      <c r="S68" s="35"/>
      <c r="T68" s="47"/>
      <c r="U68" s="47"/>
      <c r="V68" s="47"/>
      <c r="W68" s="47"/>
      <c r="X68" s="48"/>
      <c r="Y68" s="118">
        <f t="shared" si="12"/>
        <v>2</v>
      </c>
      <c r="Z68" s="177">
        <f t="shared" si="12"/>
        <v>2</v>
      </c>
      <c r="AA68" s="95" t="s">
        <v>153</v>
      </c>
      <c r="AB68" s="11"/>
      <c r="AC68" s="14" t="s">
        <v>153</v>
      </c>
      <c r="AD68" s="173">
        <f t="shared" si="13"/>
        <v>2</v>
      </c>
      <c r="AE68" s="14" t="s">
        <v>153</v>
      </c>
      <c r="AF68" s="14" t="s">
        <v>153</v>
      </c>
      <c r="AG68" s="173">
        <f t="shared" si="14"/>
        <v>2</v>
      </c>
      <c r="AH68" s="173">
        <f t="shared" si="14"/>
        <v>2</v>
      </c>
      <c r="AI68" s="14" t="s">
        <v>153</v>
      </c>
      <c r="AJ68" s="14" t="s">
        <v>153</v>
      </c>
      <c r="AK68" s="14" t="s">
        <v>153</v>
      </c>
      <c r="AL68" s="95" t="s">
        <v>153</v>
      </c>
      <c r="AM68" s="11"/>
      <c r="AN68" s="14" t="s">
        <v>153</v>
      </c>
      <c r="AO68" s="173">
        <f t="shared" si="15"/>
        <v>2</v>
      </c>
      <c r="AP68" s="14" t="s">
        <v>153</v>
      </c>
      <c r="AQ68" s="14" t="s">
        <v>153</v>
      </c>
      <c r="AR68" s="173">
        <f t="shared" si="16"/>
        <v>2</v>
      </c>
      <c r="AS68" s="173">
        <f t="shared" si="16"/>
        <v>2</v>
      </c>
      <c r="AT68" s="14" t="s">
        <v>153</v>
      </c>
      <c r="AU68" s="172">
        <f>IF($G68&lt;60,"",$H68)</f>
        <v>2</v>
      </c>
      <c r="AV68" s="14"/>
      <c r="AW68" s="14" t="s">
        <v>153</v>
      </c>
      <c r="AX68" s="198" t="s">
        <v>153</v>
      </c>
    </row>
    <row r="69" spans="1:50" ht="10.5" customHeight="1">
      <c r="B69" s="406"/>
      <c r="C69" s="409"/>
      <c r="D69" s="409"/>
      <c r="E69" s="111" t="s">
        <v>151</v>
      </c>
      <c r="F69" s="56"/>
      <c r="G69" s="54">
        <v>100</v>
      </c>
      <c r="H69" s="62">
        <v>1</v>
      </c>
      <c r="I69" s="90" t="s">
        <v>38</v>
      </c>
      <c r="J69" s="90" t="s">
        <v>115</v>
      </c>
      <c r="K69" s="84" t="s">
        <v>93</v>
      </c>
      <c r="L69" s="165"/>
      <c r="M69" s="76"/>
      <c r="N69" s="98"/>
      <c r="O69" s="11"/>
      <c r="P69" s="35"/>
      <c r="Q69" s="180" t="str">
        <f t="shared" si="17"/>
        <v>○</v>
      </c>
      <c r="R69" s="11"/>
      <c r="S69" s="11"/>
      <c r="T69" s="11"/>
      <c r="U69" s="11"/>
      <c r="V69" s="11"/>
      <c r="W69" s="11"/>
      <c r="X69" s="99"/>
      <c r="Y69" s="118">
        <f t="shared" si="12"/>
        <v>1</v>
      </c>
      <c r="Z69" s="177">
        <f t="shared" si="12"/>
        <v>1</v>
      </c>
      <c r="AA69" s="98" t="s">
        <v>153</v>
      </c>
      <c r="AB69" s="11"/>
      <c r="AC69" s="11" t="s">
        <v>153</v>
      </c>
      <c r="AD69" s="173">
        <f t="shared" si="13"/>
        <v>1</v>
      </c>
      <c r="AE69" s="11" t="s">
        <v>153</v>
      </c>
      <c r="AF69" s="11" t="s">
        <v>153</v>
      </c>
      <c r="AG69" s="173">
        <f t="shared" si="14"/>
        <v>1</v>
      </c>
      <c r="AH69" s="173">
        <f t="shared" si="14"/>
        <v>1</v>
      </c>
      <c r="AI69" s="11" t="s">
        <v>153</v>
      </c>
      <c r="AJ69" s="11" t="s">
        <v>153</v>
      </c>
      <c r="AK69" s="14" t="s">
        <v>153</v>
      </c>
      <c r="AL69" s="98" t="s">
        <v>153</v>
      </c>
      <c r="AM69" s="11"/>
      <c r="AN69" s="11" t="s">
        <v>153</v>
      </c>
      <c r="AO69" s="173">
        <f t="shared" si="15"/>
        <v>1</v>
      </c>
      <c r="AP69" s="11" t="s">
        <v>153</v>
      </c>
      <c r="AQ69" s="11" t="s">
        <v>153</v>
      </c>
      <c r="AR69" s="173">
        <f t="shared" si="16"/>
        <v>1</v>
      </c>
      <c r="AS69" s="173">
        <f t="shared" si="16"/>
        <v>1</v>
      </c>
      <c r="AT69" s="11" t="s">
        <v>153</v>
      </c>
      <c r="AU69" s="173">
        <f>IF($G69&lt;60,"",$H69)</f>
        <v>1</v>
      </c>
      <c r="AW69" s="11" t="s">
        <v>153</v>
      </c>
      <c r="AX69" s="198" t="s">
        <v>153</v>
      </c>
    </row>
    <row r="70" spans="1:50" ht="10.5" customHeight="1">
      <c r="B70" s="406"/>
      <c r="C70" s="409"/>
      <c r="D70" s="409"/>
      <c r="E70" s="321" t="s">
        <v>262</v>
      </c>
      <c r="F70" s="54"/>
      <c r="G70" s="54">
        <v>100</v>
      </c>
      <c r="H70" s="64">
        <v>1</v>
      </c>
      <c r="I70" s="90" t="s">
        <v>38</v>
      </c>
      <c r="J70" s="90" t="s">
        <v>115</v>
      </c>
      <c r="K70" s="84" t="s">
        <v>93</v>
      </c>
      <c r="L70" s="165"/>
      <c r="M70" s="76"/>
      <c r="N70" s="98"/>
      <c r="O70" s="11"/>
      <c r="P70" s="11"/>
      <c r="Q70" s="37" t="str">
        <f t="shared" si="17"/>
        <v>○</v>
      </c>
      <c r="R70" s="11"/>
      <c r="S70" s="11"/>
      <c r="T70" s="11"/>
      <c r="U70" s="11"/>
      <c r="V70" s="11"/>
      <c r="W70" s="11"/>
      <c r="X70" s="99"/>
      <c r="Y70" s="118">
        <f t="shared" si="12"/>
        <v>1</v>
      </c>
      <c r="Z70" s="177">
        <f t="shared" si="12"/>
        <v>1</v>
      </c>
      <c r="AA70" s="98" t="s">
        <v>153</v>
      </c>
      <c r="AB70" s="11"/>
      <c r="AC70" s="11" t="s">
        <v>153</v>
      </c>
      <c r="AD70" s="173">
        <f t="shared" si="13"/>
        <v>1</v>
      </c>
      <c r="AE70" s="11" t="s">
        <v>153</v>
      </c>
      <c r="AF70" s="11" t="s">
        <v>153</v>
      </c>
      <c r="AG70" s="173">
        <f t="shared" si="14"/>
        <v>1</v>
      </c>
      <c r="AH70" s="173">
        <f t="shared" si="14"/>
        <v>1</v>
      </c>
      <c r="AI70" s="11" t="s">
        <v>153</v>
      </c>
      <c r="AJ70" s="11" t="s">
        <v>153</v>
      </c>
      <c r="AK70" s="11" t="s">
        <v>153</v>
      </c>
      <c r="AL70" s="98" t="s">
        <v>153</v>
      </c>
      <c r="AM70" s="11"/>
      <c r="AN70" s="11" t="s">
        <v>153</v>
      </c>
      <c r="AO70" s="173">
        <f t="shared" si="15"/>
        <v>1</v>
      </c>
      <c r="AP70" s="11" t="s">
        <v>153</v>
      </c>
      <c r="AQ70" s="11" t="s">
        <v>153</v>
      </c>
      <c r="AR70" s="173">
        <f t="shared" si="16"/>
        <v>1</v>
      </c>
      <c r="AS70" s="173">
        <f t="shared" si="16"/>
        <v>1</v>
      </c>
      <c r="AT70" s="11" t="s">
        <v>153</v>
      </c>
      <c r="AU70" s="173">
        <f>IF($G70&lt;60,"",$H70)</f>
        <v>1</v>
      </c>
      <c r="AV70" s="11"/>
      <c r="AW70" s="11" t="s">
        <v>153</v>
      </c>
      <c r="AX70" s="199" t="s">
        <v>153</v>
      </c>
    </row>
    <row r="71" spans="1:50" ht="11.25" customHeight="1">
      <c r="B71" s="406"/>
      <c r="C71" s="409"/>
      <c r="D71" s="409"/>
      <c r="E71" s="111" t="s">
        <v>210</v>
      </c>
      <c r="F71" s="56"/>
      <c r="G71" s="54">
        <v>100</v>
      </c>
      <c r="H71" s="62">
        <v>1</v>
      </c>
      <c r="I71" s="90" t="s">
        <v>38</v>
      </c>
      <c r="J71" s="90" t="s">
        <v>114</v>
      </c>
      <c r="K71" s="84" t="s">
        <v>93</v>
      </c>
      <c r="L71" s="165"/>
      <c r="M71" s="160"/>
      <c r="N71" s="51"/>
      <c r="O71" s="47"/>
      <c r="P71" s="47"/>
      <c r="Q71" s="50" t="str">
        <f t="shared" si="17"/>
        <v>○</v>
      </c>
      <c r="R71" s="47"/>
      <c r="S71" s="35"/>
      <c r="T71" s="47"/>
      <c r="U71" s="47"/>
      <c r="V71" s="47"/>
      <c r="W71" s="47"/>
      <c r="X71" s="48"/>
      <c r="Y71" s="118">
        <f t="shared" si="12"/>
        <v>1</v>
      </c>
      <c r="Z71" s="177">
        <f t="shared" si="12"/>
        <v>1</v>
      </c>
      <c r="AA71" s="95" t="s">
        <v>153</v>
      </c>
      <c r="AB71" s="11"/>
      <c r="AC71" s="14" t="s">
        <v>153</v>
      </c>
      <c r="AD71" s="173">
        <f t="shared" si="13"/>
        <v>1</v>
      </c>
      <c r="AE71" s="173">
        <f>IF($G71&lt;60,"",$H71)</f>
        <v>1</v>
      </c>
      <c r="AF71" s="14" t="s">
        <v>153</v>
      </c>
      <c r="AG71" s="173">
        <f>IF($G71&lt;60,"",$H71)</f>
        <v>1</v>
      </c>
      <c r="AH71" s="11"/>
      <c r="AI71" s="11"/>
      <c r="AJ71" s="14" t="s">
        <v>153</v>
      </c>
      <c r="AK71" s="173">
        <f>IF($G71&lt;60,"",$H71)</f>
        <v>1</v>
      </c>
      <c r="AL71" s="95" t="s">
        <v>153</v>
      </c>
      <c r="AM71" s="11"/>
      <c r="AN71" s="14" t="s">
        <v>153</v>
      </c>
      <c r="AO71" s="173">
        <f t="shared" si="15"/>
        <v>1</v>
      </c>
      <c r="AP71" s="173">
        <f>IF($G71&lt;60,"",$H71)</f>
        <v>1</v>
      </c>
      <c r="AQ71" s="14" t="s">
        <v>153</v>
      </c>
      <c r="AR71" s="11"/>
      <c r="AS71" s="11"/>
      <c r="AT71" s="14" t="s">
        <v>153</v>
      </c>
      <c r="AU71" s="14"/>
      <c r="AV71" s="14"/>
      <c r="AW71" s="14" t="s">
        <v>153</v>
      </c>
      <c r="AX71" s="202">
        <f>IF($G71&lt;60,"",$H71)</f>
        <v>1</v>
      </c>
    </row>
    <row r="72" spans="1:50" ht="10.5" customHeight="1" thickBot="1">
      <c r="B72" s="495"/>
      <c r="C72" s="424"/>
      <c r="D72" s="424"/>
      <c r="E72" s="249" t="s">
        <v>39</v>
      </c>
      <c r="F72" s="208"/>
      <c r="G72" s="250" t="s">
        <v>77</v>
      </c>
      <c r="H72" s="251">
        <v>1</v>
      </c>
      <c r="I72" s="252" t="s">
        <v>38</v>
      </c>
      <c r="J72" s="252" t="s">
        <v>118</v>
      </c>
      <c r="K72" s="253" t="s">
        <v>97</v>
      </c>
      <c r="L72" s="254"/>
      <c r="M72" s="255"/>
      <c r="N72" s="256"/>
      <c r="O72" s="257"/>
      <c r="P72" s="257"/>
      <c r="Q72" s="257"/>
      <c r="R72" s="257"/>
      <c r="S72" s="257"/>
      <c r="T72" s="257"/>
      <c r="U72" s="258" t="str">
        <f>IF($G72&lt;&gt;"○","","○")</f>
        <v>○</v>
      </c>
      <c r="V72" s="257"/>
      <c r="W72" s="257"/>
      <c r="X72" s="259"/>
      <c r="Y72" s="260">
        <f>IF($G72&lt;&gt;"○","",$H72)</f>
        <v>1</v>
      </c>
      <c r="Z72" s="261">
        <f>IF($G72&lt;60,"",$H72)</f>
        <v>1</v>
      </c>
      <c r="AA72" s="263" t="s">
        <v>153</v>
      </c>
      <c r="AB72" s="264"/>
      <c r="AC72" s="265" t="s">
        <v>153</v>
      </c>
      <c r="AD72" s="266">
        <f t="shared" si="13"/>
        <v>1</v>
      </c>
      <c r="AE72" s="266">
        <f>IF($G72&lt;60,"",$H72)</f>
        <v>1</v>
      </c>
      <c r="AF72" s="267" t="s">
        <v>153</v>
      </c>
      <c r="AG72" s="264" t="s">
        <v>153</v>
      </c>
      <c r="AH72" s="265" t="s">
        <v>153</v>
      </c>
      <c r="AI72" s="265" t="s">
        <v>153</v>
      </c>
      <c r="AJ72" s="267" t="s">
        <v>153</v>
      </c>
      <c r="AK72" s="266">
        <f>IF($G72&lt;60,"",$H72)</f>
        <v>1</v>
      </c>
      <c r="AL72" s="263" t="s">
        <v>153</v>
      </c>
      <c r="AM72" s="264"/>
      <c r="AN72" s="265" t="s">
        <v>153</v>
      </c>
      <c r="AO72" s="266">
        <f t="shared" si="15"/>
        <v>1</v>
      </c>
      <c r="AP72" s="267" t="s">
        <v>153</v>
      </c>
      <c r="AQ72" s="267" t="s">
        <v>153</v>
      </c>
      <c r="AR72" s="266">
        <f t="shared" si="16"/>
        <v>1</v>
      </c>
      <c r="AS72" s="265" t="s">
        <v>153</v>
      </c>
      <c r="AT72" s="265" t="s">
        <v>153</v>
      </c>
      <c r="AU72" s="265"/>
      <c r="AV72" s="265"/>
      <c r="AW72" s="266">
        <f>IF($G72&lt;&gt;"○","",$H72)</f>
        <v>1</v>
      </c>
      <c r="AX72" s="268" t="s">
        <v>153</v>
      </c>
    </row>
    <row r="73" spans="1:50" ht="10.5" customHeight="1">
      <c r="A73" s="29"/>
      <c r="B73" s="405" t="s">
        <v>40</v>
      </c>
      <c r="C73" s="408" t="s">
        <v>36</v>
      </c>
      <c r="D73" s="411" t="s">
        <v>3</v>
      </c>
      <c r="E73" s="269" t="s">
        <v>211</v>
      </c>
      <c r="F73" s="235"/>
      <c r="G73" s="233">
        <v>100</v>
      </c>
      <c r="H73" s="270">
        <v>2</v>
      </c>
      <c r="I73" s="235" t="s">
        <v>92</v>
      </c>
      <c r="J73" s="235" t="s">
        <v>126</v>
      </c>
      <c r="K73" s="271" t="s">
        <v>93</v>
      </c>
      <c r="L73" s="272">
        <f t="shared" ref="L73:M88" si="18">IF($G73&lt;60,"",$H73)</f>
        <v>2</v>
      </c>
      <c r="M73" s="273">
        <f t="shared" si="18"/>
        <v>2</v>
      </c>
      <c r="N73" s="274" t="str">
        <f>IF($G73&lt;60,"","◎")</f>
        <v>◎</v>
      </c>
      <c r="O73" s="240"/>
      <c r="P73" s="240"/>
      <c r="Q73" s="240"/>
      <c r="R73" s="240"/>
      <c r="S73" s="240"/>
      <c r="T73" s="240"/>
      <c r="U73" s="240"/>
      <c r="V73" s="240"/>
      <c r="W73" s="240"/>
      <c r="X73" s="242"/>
      <c r="Y73" s="243">
        <f t="shared" ref="Y73:Z105" si="19">IF($G73&lt;60,"",$H73)</f>
        <v>2</v>
      </c>
      <c r="Z73" s="244"/>
      <c r="AA73" s="275">
        <f t="shared" ref="AA73:AC105" si="20">IF($G73&lt;60,"",$H73)</f>
        <v>2</v>
      </c>
      <c r="AB73" s="244" t="s">
        <v>153</v>
      </c>
      <c r="AC73" s="244" t="s">
        <v>153</v>
      </c>
      <c r="AD73" s="244" t="s">
        <v>153</v>
      </c>
      <c r="AE73" s="247">
        <f>IF($G73&lt;60,"",$H73)</f>
        <v>2</v>
      </c>
      <c r="AF73" s="244" t="s">
        <v>153</v>
      </c>
      <c r="AG73" s="244" t="s">
        <v>153</v>
      </c>
      <c r="AH73" s="244" t="s">
        <v>153</v>
      </c>
      <c r="AI73" s="244" t="s">
        <v>153</v>
      </c>
      <c r="AJ73" s="244" t="s">
        <v>153</v>
      </c>
      <c r="AK73" s="244" t="s">
        <v>153</v>
      </c>
      <c r="AL73" s="275">
        <f t="shared" ref="AL73:AN107" si="21">IF($G73&lt;60,"",$H73)</f>
        <v>2</v>
      </c>
      <c r="AM73" s="244" t="s">
        <v>153</v>
      </c>
      <c r="AN73" s="244" t="s">
        <v>153</v>
      </c>
      <c r="AO73" s="244" t="s">
        <v>153</v>
      </c>
      <c r="AP73" s="247">
        <f t="shared" ref="AP73:AP80" si="22">IF($G73&lt;60,"",$H73)</f>
        <v>2</v>
      </c>
      <c r="AQ73" s="244" t="s">
        <v>153</v>
      </c>
      <c r="AR73" s="244" t="s">
        <v>153</v>
      </c>
      <c r="AS73" s="244" t="s">
        <v>153</v>
      </c>
      <c r="AT73" s="244" t="s">
        <v>153</v>
      </c>
      <c r="AU73" s="244"/>
      <c r="AV73" s="244"/>
      <c r="AW73" s="244" t="s">
        <v>153</v>
      </c>
      <c r="AX73" s="248" t="s">
        <v>153</v>
      </c>
    </row>
    <row r="74" spans="1:50" ht="10.5" customHeight="1">
      <c r="B74" s="406"/>
      <c r="C74" s="409"/>
      <c r="D74" s="412"/>
      <c r="E74" s="293" t="s">
        <v>169</v>
      </c>
      <c r="F74" s="63"/>
      <c r="G74" s="56">
        <v>100</v>
      </c>
      <c r="H74" s="62">
        <v>1</v>
      </c>
      <c r="I74" s="70" t="s">
        <v>92</v>
      </c>
      <c r="J74" s="69" t="s">
        <v>98</v>
      </c>
      <c r="K74" s="138" t="s">
        <v>95</v>
      </c>
      <c r="L74" s="151">
        <f t="shared" si="18"/>
        <v>1</v>
      </c>
      <c r="M74" s="143">
        <f t="shared" si="18"/>
        <v>1</v>
      </c>
      <c r="N74" s="120"/>
      <c r="O74" s="47"/>
      <c r="P74" s="47"/>
      <c r="Q74" s="47"/>
      <c r="R74" s="47"/>
      <c r="S74" s="147" t="str">
        <f>IF($G74&lt;60,"","◎")</f>
        <v>◎</v>
      </c>
      <c r="T74" s="47"/>
      <c r="U74" s="47"/>
      <c r="V74" s="47"/>
      <c r="W74" s="47"/>
      <c r="X74" s="48"/>
      <c r="Y74" s="32">
        <f t="shared" si="19"/>
        <v>1</v>
      </c>
      <c r="Z74" s="11"/>
      <c r="AA74" s="25">
        <f t="shared" si="20"/>
        <v>1</v>
      </c>
      <c r="AB74" s="14" t="s">
        <v>153</v>
      </c>
      <c r="AC74" s="47"/>
      <c r="AD74" s="11" t="s">
        <v>153</v>
      </c>
      <c r="AE74" s="173">
        <f>IF($G74&lt;60,"",$H74)</f>
        <v>1</v>
      </c>
      <c r="AF74" s="173">
        <f>IF($G74&lt;60,"",$H74)</f>
        <v>1</v>
      </c>
      <c r="AG74" s="11" t="s">
        <v>153</v>
      </c>
      <c r="AH74" s="11" t="s">
        <v>153</v>
      </c>
      <c r="AI74" s="11" t="s">
        <v>153</v>
      </c>
      <c r="AJ74" s="11" t="s">
        <v>153</v>
      </c>
      <c r="AK74" s="11" t="s">
        <v>153</v>
      </c>
      <c r="AL74" s="25">
        <f t="shared" si="21"/>
        <v>1</v>
      </c>
      <c r="AM74" s="14" t="s">
        <v>153</v>
      </c>
      <c r="AN74" s="47"/>
      <c r="AO74" s="11" t="s">
        <v>153</v>
      </c>
      <c r="AP74" s="173">
        <f t="shared" si="22"/>
        <v>1</v>
      </c>
      <c r="AQ74" s="173">
        <f>IF($G74&lt;60,"",$H74)</f>
        <v>1</v>
      </c>
      <c r="AR74" s="11" t="s">
        <v>153</v>
      </c>
      <c r="AS74" s="11" t="s">
        <v>153</v>
      </c>
      <c r="AT74" s="11" t="s">
        <v>153</v>
      </c>
      <c r="AU74" s="11"/>
      <c r="AV74" s="11"/>
      <c r="AW74" s="11" t="s">
        <v>153</v>
      </c>
      <c r="AX74" s="199" t="s">
        <v>153</v>
      </c>
    </row>
    <row r="75" spans="1:50" ht="10.5" customHeight="1">
      <c r="B75" s="406"/>
      <c r="C75" s="409"/>
      <c r="D75" s="413"/>
      <c r="E75" s="7" t="s">
        <v>134</v>
      </c>
      <c r="F75" s="80"/>
      <c r="G75" s="55">
        <v>100</v>
      </c>
      <c r="H75" s="66">
        <v>2</v>
      </c>
      <c r="I75" s="80" t="s">
        <v>92</v>
      </c>
      <c r="J75" s="80" t="s">
        <v>135</v>
      </c>
      <c r="K75" s="137" t="s">
        <v>133</v>
      </c>
      <c r="L75" s="30">
        <f t="shared" si="18"/>
        <v>2</v>
      </c>
      <c r="M75" s="145">
        <f t="shared" si="18"/>
        <v>2</v>
      </c>
      <c r="N75" s="146"/>
      <c r="O75" s="39"/>
      <c r="P75" s="147" t="str">
        <f>IF($G75&lt;60,"","◎")</f>
        <v>◎</v>
      </c>
      <c r="Q75" s="39"/>
      <c r="R75" s="39"/>
      <c r="S75" s="39"/>
      <c r="T75" s="39"/>
      <c r="U75" s="39"/>
      <c r="V75" s="39"/>
      <c r="W75" s="39"/>
      <c r="X75" s="40"/>
      <c r="Y75" s="117">
        <f t="shared" si="19"/>
        <v>2</v>
      </c>
      <c r="Z75" s="148">
        <f>IF($G75&lt;60,"",$H75)</f>
        <v>2</v>
      </c>
      <c r="AA75" s="27">
        <f t="shared" si="20"/>
        <v>2</v>
      </c>
      <c r="AB75" s="148">
        <f>IF($G75&lt;60,"",$H75)</f>
        <v>2</v>
      </c>
      <c r="AC75" s="39"/>
      <c r="AD75" s="148">
        <f>IF($G75&lt;60,"",$H75)</f>
        <v>2</v>
      </c>
      <c r="AE75" s="148">
        <f>IF($G75&lt;60,"",$H75)</f>
        <v>2</v>
      </c>
      <c r="AF75" s="12" t="s">
        <v>153</v>
      </c>
      <c r="AG75" s="12" t="s">
        <v>153</v>
      </c>
      <c r="AH75" s="12" t="s">
        <v>153</v>
      </c>
      <c r="AI75" s="12" t="s">
        <v>153</v>
      </c>
      <c r="AJ75" s="12" t="s">
        <v>153</v>
      </c>
      <c r="AK75" s="148">
        <f>IF($G75&lt;60,"",$H75)</f>
        <v>2</v>
      </c>
      <c r="AL75" s="27">
        <f t="shared" si="21"/>
        <v>2</v>
      </c>
      <c r="AM75" s="148">
        <f>IF($G75&lt;60,"",$H75)</f>
        <v>2</v>
      </c>
      <c r="AN75" s="39"/>
      <c r="AO75" s="148">
        <f>IF($G75&lt;60,"",$H75)</f>
        <v>2</v>
      </c>
      <c r="AP75" s="148">
        <f t="shared" si="22"/>
        <v>2</v>
      </c>
      <c r="AQ75" s="12" t="s">
        <v>153</v>
      </c>
      <c r="AR75" s="12" t="s">
        <v>153</v>
      </c>
      <c r="AS75" s="12" t="s">
        <v>153</v>
      </c>
      <c r="AT75" s="12" t="s">
        <v>153</v>
      </c>
      <c r="AU75" s="12"/>
      <c r="AV75" s="12"/>
      <c r="AW75" s="12" t="s">
        <v>153</v>
      </c>
      <c r="AX75" s="203">
        <f t="shared" ref="AX75:AX90" si="23">IF($G75&lt;60,"",$H75)</f>
        <v>2</v>
      </c>
    </row>
    <row r="76" spans="1:50" ht="10.5" customHeight="1">
      <c r="B76" s="406"/>
      <c r="C76" s="409"/>
      <c r="D76" s="414" t="s">
        <v>38</v>
      </c>
      <c r="E76" s="293" t="s">
        <v>170</v>
      </c>
      <c r="F76" s="63"/>
      <c r="G76" s="56">
        <v>100</v>
      </c>
      <c r="H76" s="62">
        <v>1</v>
      </c>
      <c r="I76" s="69" t="s">
        <v>38</v>
      </c>
      <c r="J76" s="69" t="s">
        <v>126</v>
      </c>
      <c r="K76" s="138" t="s">
        <v>95</v>
      </c>
      <c r="L76" s="151">
        <f t="shared" si="18"/>
        <v>1</v>
      </c>
      <c r="M76" s="152"/>
      <c r="N76" s="120"/>
      <c r="O76" s="47"/>
      <c r="P76" s="47"/>
      <c r="Q76" s="47"/>
      <c r="R76" s="47"/>
      <c r="S76" s="50" t="str">
        <f>IF($G76&lt;60,"","○")</f>
        <v>○</v>
      </c>
      <c r="T76" s="47"/>
      <c r="U76" s="47"/>
      <c r="V76" s="47"/>
      <c r="W76" s="47"/>
      <c r="X76" s="48"/>
      <c r="Y76" s="32">
        <f t="shared" si="19"/>
        <v>1</v>
      </c>
      <c r="Z76" s="11"/>
      <c r="AA76" s="28">
        <f t="shared" si="20"/>
        <v>1</v>
      </c>
      <c r="AB76" s="14" t="s">
        <v>153</v>
      </c>
      <c r="AC76" s="47"/>
      <c r="AD76" s="11" t="s">
        <v>153</v>
      </c>
      <c r="AE76" s="173">
        <f t="shared" ref="AE76:AE84" si="24">IF($G76&lt;60,"",$H76)</f>
        <v>1</v>
      </c>
      <c r="AF76" s="173">
        <f>IF($G76&lt;60,"",$H76)</f>
        <v>1</v>
      </c>
      <c r="AG76" s="11" t="s">
        <v>153</v>
      </c>
      <c r="AH76" s="11" t="s">
        <v>153</v>
      </c>
      <c r="AI76" s="11" t="s">
        <v>153</v>
      </c>
      <c r="AJ76" s="11" t="s">
        <v>153</v>
      </c>
      <c r="AK76" s="11" t="s">
        <v>153</v>
      </c>
      <c r="AL76" s="28">
        <f t="shared" si="21"/>
        <v>1</v>
      </c>
      <c r="AM76" s="14" t="s">
        <v>153</v>
      </c>
      <c r="AN76" s="47"/>
      <c r="AO76" s="11" t="s">
        <v>153</v>
      </c>
      <c r="AP76" s="173">
        <f t="shared" si="22"/>
        <v>1</v>
      </c>
      <c r="AQ76" s="173">
        <f>IF($G76&lt;60,"",$H76)</f>
        <v>1</v>
      </c>
      <c r="AR76" s="11" t="s">
        <v>153</v>
      </c>
      <c r="AS76" s="11" t="s">
        <v>153</v>
      </c>
      <c r="AT76" s="11" t="s">
        <v>153</v>
      </c>
      <c r="AU76" s="11"/>
      <c r="AV76" s="11"/>
      <c r="AW76" s="11" t="s">
        <v>153</v>
      </c>
      <c r="AX76" s="199" t="s">
        <v>153</v>
      </c>
    </row>
    <row r="77" spans="1:50" ht="10.5" customHeight="1">
      <c r="B77" s="406"/>
      <c r="C77" s="409"/>
      <c r="D77" s="414"/>
      <c r="E77" s="78" t="s">
        <v>212</v>
      </c>
      <c r="F77" s="72"/>
      <c r="G77" s="56">
        <v>100</v>
      </c>
      <c r="H77" s="62">
        <v>2</v>
      </c>
      <c r="I77" s="72" t="s">
        <v>38</v>
      </c>
      <c r="J77" s="72" t="s">
        <v>98</v>
      </c>
      <c r="K77" s="138" t="s">
        <v>93</v>
      </c>
      <c r="L77" s="151">
        <f t="shared" si="18"/>
        <v>2</v>
      </c>
      <c r="M77" s="152"/>
      <c r="N77" s="120"/>
      <c r="O77" s="47"/>
      <c r="P77" s="50" t="str">
        <f>IF($G77&lt;60,"","○")</f>
        <v>○</v>
      </c>
      <c r="Q77" s="47"/>
      <c r="R77" s="47"/>
      <c r="S77" s="47"/>
      <c r="T77" s="47"/>
      <c r="U77" s="47"/>
      <c r="V77" s="47"/>
      <c r="W77" s="47"/>
      <c r="X77" s="48"/>
      <c r="Y77" s="118">
        <f t="shared" si="19"/>
        <v>2</v>
      </c>
      <c r="Z77" s="22">
        <f t="shared" si="19"/>
        <v>2</v>
      </c>
      <c r="AA77" s="28">
        <f t="shared" si="20"/>
        <v>2</v>
      </c>
      <c r="AB77" s="24">
        <f t="shared" si="20"/>
        <v>2</v>
      </c>
      <c r="AC77" s="47"/>
      <c r="AD77" s="173">
        <f t="shared" ref="AD77:AE105" si="25">IF($G77&lt;60,"",$H77)</f>
        <v>2</v>
      </c>
      <c r="AE77" s="173">
        <f t="shared" si="24"/>
        <v>2</v>
      </c>
      <c r="AF77" s="11" t="s">
        <v>153</v>
      </c>
      <c r="AG77" s="11" t="s">
        <v>153</v>
      </c>
      <c r="AH77" s="11" t="s">
        <v>153</v>
      </c>
      <c r="AI77" s="11" t="s">
        <v>153</v>
      </c>
      <c r="AJ77" s="11" t="s">
        <v>153</v>
      </c>
      <c r="AK77" s="173">
        <f t="shared" ref="AK77:AK84" si="26">IF($G77&lt;60,"",$H77)</f>
        <v>2</v>
      </c>
      <c r="AL77" s="28">
        <f t="shared" si="21"/>
        <v>2</v>
      </c>
      <c r="AM77" s="24">
        <f t="shared" si="21"/>
        <v>2</v>
      </c>
      <c r="AN77" s="47"/>
      <c r="AO77" s="173">
        <f>IF($G77&lt;60,"",$H77)</f>
        <v>2</v>
      </c>
      <c r="AP77" s="173">
        <f t="shared" si="22"/>
        <v>2</v>
      </c>
      <c r="AQ77" s="11" t="s">
        <v>153</v>
      </c>
      <c r="AR77" s="11" t="s">
        <v>153</v>
      </c>
      <c r="AS77" s="11" t="s">
        <v>153</v>
      </c>
      <c r="AT77" s="11" t="s">
        <v>153</v>
      </c>
      <c r="AU77" s="11"/>
      <c r="AV77" s="11"/>
      <c r="AW77" s="11" t="s">
        <v>153</v>
      </c>
      <c r="AX77" s="202">
        <f t="shared" si="23"/>
        <v>2</v>
      </c>
    </row>
    <row r="78" spans="1:50" ht="10.5" customHeight="1">
      <c r="B78" s="406"/>
      <c r="C78" s="410"/>
      <c r="D78" s="415"/>
      <c r="E78" s="141" t="s">
        <v>83</v>
      </c>
      <c r="F78" s="70"/>
      <c r="G78" s="81">
        <v>100</v>
      </c>
      <c r="H78" s="142">
        <v>2</v>
      </c>
      <c r="I78" s="70" t="s">
        <v>38</v>
      </c>
      <c r="J78" s="70" t="s">
        <v>101</v>
      </c>
      <c r="K78" s="133" t="s">
        <v>93</v>
      </c>
      <c r="L78" s="153">
        <f t="shared" si="18"/>
        <v>2</v>
      </c>
      <c r="M78" s="154"/>
      <c r="N78" s="134"/>
      <c r="O78" s="46"/>
      <c r="P78" s="49" t="str">
        <f>IF($G78&lt;60,"","○")</f>
        <v>○</v>
      </c>
      <c r="Q78" s="46"/>
      <c r="R78" s="46"/>
      <c r="S78" s="46"/>
      <c r="T78" s="46"/>
      <c r="U78" s="46"/>
      <c r="V78" s="46"/>
      <c r="W78" s="46"/>
      <c r="X78" s="59"/>
      <c r="Y78" s="135">
        <f t="shared" si="19"/>
        <v>2</v>
      </c>
      <c r="Z78" s="155">
        <f t="shared" si="19"/>
        <v>2</v>
      </c>
      <c r="AA78" s="144">
        <f t="shared" si="20"/>
        <v>2</v>
      </c>
      <c r="AB78" s="136">
        <f t="shared" si="20"/>
        <v>2</v>
      </c>
      <c r="AC78" s="46"/>
      <c r="AD78" s="175">
        <f t="shared" si="25"/>
        <v>2</v>
      </c>
      <c r="AE78" s="175">
        <f t="shared" si="24"/>
        <v>2</v>
      </c>
      <c r="AF78" s="15" t="s">
        <v>153</v>
      </c>
      <c r="AG78" s="15" t="s">
        <v>153</v>
      </c>
      <c r="AH78" s="15" t="s">
        <v>153</v>
      </c>
      <c r="AI78" s="15" t="s">
        <v>153</v>
      </c>
      <c r="AJ78" s="15" t="s">
        <v>153</v>
      </c>
      <c r="AK78" s="175">
        <f t="shared" si="26"/>
        <v>2</v>
      </c>
      <c r="AL78" s="144">
        <f t="shared" si="21"/>
        <v>2</v>
      </c>
      <c r="AM78" s="46"/>
      <c r="AN78" s="46"/>
      <c r="AO78" s="46"/>
      <c r="AP78" s="175">
        <f t="shared" si="22"/>
        <v>2</v>
      </c>
      <c r="AQ78" s="15" t="s">
        <v>153</v>
      </c>
      <c r="AR78" s="15" t="s">
        <v>153</v>
      </c>
      <c r="AS78" s="15" t="s">
        <v>153</v>
      </c>
      <c r="AT78" s="15" t="s">
        <v>153</v>
      </c>
      <c r="AU78" s="15"/>
      <c r="AV78" s="15"/>
      <c r="AW78" s="15" t="s">
        <v>153</v>
      </c>
      <c r="AX78" s="200" t="s">
        <v>153</v>
      </c>
    </row>
    <row r="79" spans="1:50" ht="10.5" customHeight="1">
      <c r="B79" s="406"/>
      <c r="C79" s="416"/>
      <c r="D79" s="418" t="s">
        <v>3</v>
      </c>
      <c r="E79" s="220" t="s">
        <v>0</v>
      </c>
      <c r="F79" s="82"/>
      <c r="G79" s="53">
        <v>100</v>
      </c>
      <c r="H79" s="71">
        <v>2</v>
      </c>
      <c r="I79" s="79" t="s">
        <v>92</v>
      </c>
      <c r="J79" s="79" t="s">
        <v>99</v>
      </c>
      <c r="K79" s="131" t="s">
        <v>93</v>
      </c>
      <c r="L79" s="139">
        <f t="shared" si="18"/>
        <v>2</v>
      </c>
      <c r="M79" s="140">
        <f t="shared" si="18"/>
        <v>2</v>
      </c>
      <c r="N79" s="297" t="str">
        <f>IF($G79&lt;60,"","◎")</f>
        <v>◎</v>
      </c>
      <c r="O79" s="33"/>
      <c r="P79" s="298" t="str">
        <f>IF($G79&lt;60,"","○")</f>
        <v>○</v>
      </c>
      <c r="Q79" s="33"/>
      <c r="R79" s="33"/>
      <c r="S79" s="33"/>
      <c r="T79" s="33"/>
      <c r="U79" s="33"/>
      <c r="V79" s="33"/>
      <c r="W79" s="33"/>
      <c r="X79" s="42"/>
      <c r="Y79" s="116">
        <f t="shared" si="19"/>
        <v>2</v>
      </c>
      <c r="Z79" s="21">
        <f t="shared" si="19"/>
        <v>2</v>
      </c>
      <c r="AA79" s="26">
        <f t="shared" si="20"/>
        <v>2</v>
      </c>
      <c r="AB79" s="21">
        <f t="shared" si="20"/>
        <v>2</v>
      </c>
      <c r="AC79" s="33"/>
      <c r="AD79" s="174">
        <f t="shared" si="25"/>
        <v>2</v>
      </c>
      <c r="AE79" s="174">
        <f t="shared" si="24"/>
        <v>2</v>
      </c>
      <c r="AF79" s="10" t="s">
        <v>153</v>
      </c>
      <c r="AG79" s="10" t="s">
        <v>153</v>
      </c>
      <c r="AH79" s="10" t="s">
        <v>153</v>
      </c>
      <c r="AI79" s="10" t="s">
        <v>153</v>
      </c>
      <c r="AJ79" s="10" t="s">
        <v>153</v>
      </c>
      <c r="AK79" s="174">
        <f t="shared" si="26"/>
        <v>2</v>
      </c>
      <c r="AL79" s="26">
        <f t="shared" si="21"/>
        <v>2</v>
      </c>
      <c r="AM79" s="33"/>
      <c r="AN79" s="33"/>
      <c r="AO79" s="33"/>
      <c r="AP79" s="174">
        <f t="shared" si="22"/>
        <v>2</v>
      </c>
      <c r="AQ79" s="10" t="s">
        <v>153</v>
      </c>
      <c r="AR79" s="10" t="s">
        <v>153</v>
      </c>
      <c r="AS79" s="10" t="s">
        <v>153</v>
      </c>
      <c r="AT79" s="10" t="s">
        <v>153</v>
      </c>
      <c r="AU79" s="10"/>
      <c r="AV79" s="10"/>
      <c r="AW79" s="10" t="s">
        <v>153</v>
      </c>
      <c r="AX79" s="197" t="s">
        <v>153</v>
      </c>
    </row>
    <row r="80" spans="1:50" ht="10.5" customHeight="1">
      <c r="B80" s="406"/>
      <c r="C80" s="416"/>
      <c r="D80" s="418"/>
      <c r="E80" s="5" t="s">
        <v>190</v>
      </c>
      <c r="F80" s="60"/>
      <c r="G80" s="54">
        <v>100</v>
      </c>
      <c r="H80" s="64">
        <v>2</v>
      </c>
      <c r="I80" s="69" t="s">
        <v>92</v>
      </c>
      <c r="J80" s="69" t="s">
        <v>100</v>
      </c>
      <c r="K80" s="130" t="s">
        <v>93</v>
      </c>
      <c r="L80" s="151">
        <f t="shared" si="18"/>
        <v>2</v>
      </c>
      <c r="M80" s="156">
        <f t="shared" si="18"/>
        <v>2</v>
      </c>
      <c r="N80" s="119"/>
      <c r="O80" s="37" t="str">
        <f>IF($G80&lt;60,"","○")</f>
        <v>○</v>
      </c>
      <c r="P80" s="35"/>
      <c r="Q80" s="35"/>
      <c r="R80" s="35"/>
      <c r="S80" s="35"/>
      <c r="T80" s="35"/>
      <c r="U80" s="35"/>
      <c r="V80" s="35"/>
      <c r="W80" s="43" t="str">
        <f>IF($G80&lt;60,"","◎")</f>
        <v>◎</v>
      </c>
      <c r="X80" s="36"/>
      <c r="Y80" s="32">
        <f t="shared" si="19"/>
        <v>2</v>
      </c>
      <c r="Z80" s="22">
        <f t="shared" si="19"/>
        <v>2</v>
      </c>
      <c r="AA80" s="25">
        <f t="shared" si="20"/>
        <v>2</v>
      </c>
      <c r="AB80" s="22">
        <f t="shared" si="20"/>
        <v>2</v>
      </c>
      <c r="AC80" s="35"/>
      <c r="AD80" s="173">
        <f t="shared" si="25"/>
        <v>2</v>
      </c>
      <c r="AE80" s="173">
        <f t="shared" si="24"/>
        <v>2</v>
      </c>
      <c r="AF80" s="11" t="s">
        <v>153</v>
      </c>
      <c r="AG80" s="11" t="s">
        <v>153</v>
      </c>
      <c r="AH80" s="11" t="s">
        <v>153</v>
      </c>
      <c r="AI80" s="11" t="s">
        <v>153</v>
      </c>
      <c r="AJ80" s="11" t="s">
        <v>153</v>
      </c>
      <c r="AK80" s="173">
        <f t="shared" si="26"/>
        <v>2</v>
      </c>
      <c r="AL80" s="25">
        <f t="shared" si="21"/>
        <v>2</v>
      </c>
      <c r="AM80" s="22">
        <f t="shared" si="21"/>
        <v>2</v>
      </c>
      <c r="AN80" s="35"/>
      <c r="AO80" s="173">
        <f t="shared" ref="AO80:AP107" si="27">IF($G80&lt;60,"",$H80)</f>
        <v>2</v>
      </c>
      <c r="AP80" s="173">
        <f t="shared" si="22"/>
        <v>2</v>
      </c>
      <c r="AQ80" s="11" t="s">
        <v>153</v>
      </c>
      <c r="AR80" s="11" t="s">
        <v>153</v>
      </c>
      <c r="AS80" s="11" t="s">
        <v>153</v>
      </c>
      <c r="AT80" s="11" t="s">
        <v>153</v>
      </c>
      <c r="AU80" s="11"/>
      <c r="AV80" s="11"/>
      <c r="AW80" s="11" t="s">
        <v>153</v>
      </c>
      <c r="AX80" s="202">
        <f t="shared" si="23"/>
        <v>2</v>
      </c>
    </row>
    <row r="81" spans="2:50" ht="10.5" customHeight="1">
      <c r="B81" s="406"/>
      <c r="C81" s="416"/>
      <c r="D81" s="419"/>
      <c r="E81" s="157" t="s">
        <v>138</v>
      </c>
      <c r="F81" s="61"/>
      <c r="G81" s="55">
        <v>100</v>
      </c>
      <c r="H81" s="66">
        <v>2</v>
      </c>
      <c r="I81" s="80" t="s">
        <v>155</v>
      </c>
      <c r="J81" s="80" t="s">
        <v>101</v>
      </c>
      <c r="K81" s="137" t="s">
        <v>93</v>
      </c>
      <c r="L81" s="30">
        <f t="shared" si="18"/>
        <v>2</v>
      </c>
      <c r="M81" s="145">
        <f t="shared" si="18"/>
        <v>2</v>
      </c>
      <c r="N81" s="215"/>
      <c r="O81" s="39"/>
      <c r="P81" s="39"/>
      <c r="Q81" s="39"/>
      <c r="R81" s="39"/>
      <c r="S81" s="39"/>
      <c r="T81" s="39"/>
      <c r="U81" s="39"/>
      <c r="V81" s="39"/>
      <c r="W81" s="44" t="str">
        <f>IF($G81&lt;60,"","◎")</f>
        <v>◎</v>
      </c>
      <c r="X81" s="40"/>
      <c r="Y81" s="117">
        <f t="shared" si="19"/>
        <v>2</v>
      </c>
      <c r="Z81" s="148">
        <f t="shared" si="19"/>
        <v>2</v>
      </c>
      <c r="AA81" s="27">
        <f t="shared" si="20"/>
        <v>2</v>
      </c>
      <c r="AB81" s="23">
        <f t="shared" si="20"/>
        <v>2</v>
      </c>
      <c r="AC81" s="171" t="s">
        <v>153</v>
      </c>
      <c r="AD81" s="148">
        <f t="shared" si="25"/>
        <v>2</v>
      </c>
      <c r="AE81" s="148">
        <f t="shared" si="25"/>
        <v>2</v>
      </c>
      <c r="AF81" s="12" t="s">
        <v>153</v>
      </c>
      <c r="AG81" s="12" t="s">
        <v>153</v>
      </c>
      <c r="AH81" s="12" t="s">
        <v>153</v>
      </c>
      <c r="AI81" s="12" t="s">
        <v>153</v>
      </c>
      <c r="AJ81" s="12" t="s">
        <v>153</v>
      </c>
      <c r="AK81" s="148">
        <f>IF($G81&lt;60,"",$H81)</f>
        <v>2</v>
      </c>
      <c r="AL81" s="27">
        <f t="shared" si="21"/>
        <v>2</v>
      </c>
      <c r="AM81" s="23">
        <f t="shared" si="21"/>
        <v>2</v>
      </c>
      <c r="AN81" s="171" t="s">
        <v>153</v>
      </c>
      <c r="AO81" s="148">
        <f t="shared" si="27"/>
        <v>2</v>
      </c>
      <c r="AP81" s="148">
        <f>IF($G81&lt;60,"",$H81)</f>
        <v>2</v>
      </c>
      <c r="AQ81" s="12" t="s">
        <v>153</v>
      </c>
      <c r="AR81" s="12" t="s">
        <v>153</v>
      </c>
      <c r="AS81" s="12" t="s">
        <v>153</v>
      </c>
      <c r="AT81" s="12" t="s">
        <v>153</v>
      </c>
      <c r="AU81" s="12"/>
      <c r="AV81" s="12"/>
      <c r="AW81" s="12" t="s">
        <v>153</v>
      </c>
      <c r="AX81" s="203">
        <f>IF($G81&lt;60,"",$H81)</f>
        <v>2</v>
      </c>
    </row>
    <row r="82" spans="2:50" ht="10.5" customHeight="1">
      <c r="B82" s="406"/>
      <c r="C82" s="416"/>
      <c r="D82" s="409" t="s">
        <v>38</v>
      </c>
      <c r="E82" s="220" t="s">
        <v>1</v>
      </c>
      <c r="F82" s="82"/>
      <c r="G82" s="53">
        <v>100</v>
      </c>
      <c r="H82" s="71">
        <v>2</v>
      </c>
      <c r="I82" s="79" t="s">
        <v>38</v>
      </c>
      <c r="J82" s="79" t="s">
        <v>99</v>
      </c>
      <c r="K82" s="131" t="s">
        <v>93</v>
      </c>
      <c r="L82" s="139">
        <f t="shared" si="18"/>
        <v>2</v>
      </c>
      <c r="M82" s="212"/>
      <c r="N82" s="132"/>
      <c r="O82" s="33"/>
      <c r="P82" s="50" t="str">
        <f>IF($G82&lt;60,"","○")</f>
        <v>○</v>
      </c>
      <c r="Q82" s="33"/>
      <c r="R82" s="33"/>
      <c r="S82" s="33"/>
      <c r="T82" s="33"/>
      <c r="U82" s="33"/>
      <c r="V82" s="33"/>
      <c r="W82" s="33"/>
      <c r="X82" s="42"/>
      <c r="Y82" s="116">
        <f t="shared" si="19"/>
        <v>2</v>
      </c>
      <c r="Z82" s="21">
        <f t="shared" si="19"/>
        <v>2</v>
      </c>
      <c r="AA82" s="26">
        <f t="shared" si="20"/>
        <v>2</v>
      </c>
      <c r="AB82" s="21">
        <f t="shared" si="20"/>
        <v>2</v>
      </c>
      <c r="AC82" s="33"/>
      <c r="AD82" s="174">
        <f t="shared" si="25"/>
        <v>2</v>
      </c>
      <c r="AE82" s="174">
        <f t="shared" si="24"/>
        <v>2</v>
      </c>
      <c r="AF82" s="10" t="s">
        <v>153</v>
      </c>
      <c r="AG82" s="10" t="s">
        <v>153</v>
      </c>
      <c r="AH82" s="10" t="s">
        <v>153</v>
      </c>
      <c r="AI82" s="10" t="s">
        <v>153</v>
      </c>
      <c r="AJ82" s="10" t="s">
        <v>153</v>
      </c>
      <c r="AK82" s="174">
        <f t="shared" si="26"/>
        <v>2</v>
      </c>
      <c r="AL82" s="26">
        <f t="shared" si="21"/>
        <v>2</v>
      </c>
      <c r="AM82" s="21">
        <f t="shared" si="21"/>
        <v>2</v>
      </c>
      <c r="AN82" s="33"/>
      <c r="AO82" s="174">
        <f t="shared" si="27"/>
        <v>2</v>
      </c>
      <c r="AP82" s="174">
        <f t="shared" si="27"/>
        <v>2</v>
      </c>
      <c r="AQ82" s="10" t="s">
        <v>153</v>
      </c>
      <c r="AR82" s="10" t="s">
        <v>153</v>
      </c>
      <c r="AS82" s="10" t="s">
        <v>153</v>
      </c>
      <c r="AT82" s="10" t="s">
        <v>153</v>
      </c>
      <c r="AU82" s="10"/>
      <c r="AV82" s="10"/>
      <c r="AW82" s="10" t="s">
        <v>153</v>
      </c>
      <c r="AX82" s="204">
        <f t="shared" si="23"/>
        <v>2</v>
      </c>
    </row>
    <row r="83" spans="2:50" ht="10.5" customHeight="1">
      <c r="B83" s="406"/>
      <c r="C83" s="416"/>
      <c r="D83" s="409"/>
      <c r="E83" s="31" t="s">
        <v>191</v>
      </c>
      <c r="F83" s="60"/>
      <c r="G83" s="54">
        <v>100</v>
      </c>
      <c r="H83" s="64">
        <v>2</v>
      </c>
      <c r="I83" s="69" t="s">
        <v>38</v>
      </c>
      <c r="J83" s="69" t="s">
        <v>98</v>
      </c>
      <c r="K83" s="130" t="s">
        <v>193</v>
      </c>
      <c r="L83" s="151">
        <f t="shared" si="18"/>
        <v>2</v>
      </c>
      <c r="M83" s="99"/>
      <c r="N83" s="119"/>
      <c r="O83" s="214"/>
      <c r="P83" s="35"/>
      <c r="Q83" s="35"/>
      <c r="R83" s="35"/>
      <c r="S83" s="35"/>
      <c r="T83" s="35"/>
      <c r="U83" s="35"/>
      <c r="V83" s="35"/>
      <c r="W83" s="224" t="str">
        <f>IF($G83&lt;60,"","○")</f>
        <v>○</v>
      </c>
      <c r="X83" s="122"/>
      <c r="Y83" s="32">
        <f t="shared" si="19"/>
        <v>2</v>
      </c>
      <c r="Z83" s="22">
        <f t="shared" si="19"/>
        <v>2</v>
      </c>
      <c r="AA83" s="25">
        <f t="shared" si="20"/>
        <v>2</v>
      </c>
      <c r="AB83" s="173">
        <f t="shared" si="20"/>
        <v>2</v>
      </c>
      <c r="AC83" s="35"/>
      <c r="AD83" s="173">
        <f t="shared" si="25"/>
        <v>2</v>
      </c>
      <c r="AE83" s="173">
        <f t="shared" si="24"/>
        <v>2</v>
      </c>
      <c r="AF83" s="11"/>
      <c r="AG83" s="11" t="s">
        <v>153</v>
      </c>
      <c r="AH83" s="11"/>
      <c r="AI83" s="11"/>
      <c r="AJ83" s="11"/>
      <c r="AK83" s="173">
        <f t="shared" si="26"/>
        <v>2</v>
      </c>
      <c r="AL83" s="25">
        <f t="shared" si="21"/>
        <v>2</v>
      </c>
      <c r="AM83" s="173">
        <f t="shared" si="21"/>
        <v>2</v>
      </c>
      <c r="AN83" s="35"/>
      <c r="AO83" s="173">
        <f t="shared" si="27"/>
        <v>2</v>
      </c>
      <c r="AP83" s="173">
        <f>IF($G83&lt;60,"",$H83)</f>
        <v>2</v>
      </c>
      <c r="AQ83" s="11"/>
      <c r="AR83" s="11"/>
      <c r="AS83" s="11"/>
      <c r="AT83" s="11"/>
      <c r="AU83" s="11"/>
      <c r="AV83" s="11"/>
      <c r="AW83" s="11"/>
      <c r="AX83" s="202">
        <f t="shared" si="23"/>
        <v>2</v>
      </c>
    </row>
    <row r="84" spans="2:50" ht="10.5" customHeight="1">
      <c r="B84" s="406"/>
      <c r="C84" s="416"/>
      <c r="D84" s="409"/>
      <c r="E84" s="31" t="s">
        <v>219</v>
      </c>
      <c r="F84" s="60"/>
      <c r="G84" s="54">
        <v>100</v>
      </c>
      <c r="H84" s="64">
        <v>2</v>
      </c>
      <c r="I84" s="69" t="s">
        <v>38</v>
      </c>
      <c r="J84" s="69" t="s">
        <v>126</v>
      </c>
      <c r="K84" s="130" t="s">
        <v>193</v>
      </c>
      <c r="L84" s="151">
        <f t="shared" si="18"/>
        <v>2</v>
      </c>
      <c r="M84" s="99"/>
      <c r="N84" s="119"/>
      <c r="O84" s="214"/>
      <c r="P84" s="35"/>
      <c r="Q84" s="35"/>
      <c r="R84" s="35"/>
      <c r="S84" s="35"/>
      <c r="T84" s="35"/>
      <c r="U84" s="35"/>
      <c r="V84" s="35"/>
      <c r="W84" s="224" t="str">
        <f>IF($G84&lt;60,"","○")</f>
        <v>○</v>
      </c>
      <c r="X84" s="122"/>
      <c r="Y84" s="32">
        <f t="shared" si="19"/>
        <v>2</v>
      </c>
      <c r="Z84" s="22">
        <f t="shared" si="19"/>
        <v>2</v>
      </c>
      <c r="AA84" s="25">
        <f t="shared" si="20"/>
        <v>2</v>
      </c>
      <c r="AB84" s="173">
        <f t="shared" si="20"/>
        <v>2</v>
      </c>
      <c r="AC84" s="35"/>
      <c r="AD84" s="173">
        <f t="shared" si="25"/>
        <v>2</v>
      </c>
      <c r="AE84" s="173">
        <f t="shared" si="24"/>
        <v>2</v>
      </c>
      <c r="AF84" s="11"/>
      <c r="AG84" s="11" t="s">
        <v>153</v>
      </c>
      <c r="AH84" s="11"/>
      <c r="AI84" s="11"/>
      <c r="AJ84" s="11"/>
      <c r="AK84" s="173">
        <f t="shared" si="26"/>
        <v>2</v>
      </c>
      <c r="AL84" s="25">
        <f t="shared" si="21"/>
        <v>2</v>
      </c>
      <c r="AM84" s="173">
        <f t="shared" si="21"/>
        <v>2</v>
      </c>
      <c r="AN84" s="35"/>
      <c r="AO84" s="173">
        <f t="shared" si="27"/>
        <v>2</v>
      </c>
      <c r="AP84" s="173">
        <f>IF($G84&lt;60,"",$H84)</f>
        <v>2</v>
      </c>
      <c r="AQ84" s="11"/>
      <c r="AR84" s="11"/>
      <c r="AS84" s="11"/>
      <c r="AT84" s="11"/>
      <c r="AU84" s="11"/>
      <c r="AV84" s="11"/>
      <c r="AW84" s="11"/>
      <c r="AX84" s="202">
        <f t="shared" si="23"/>
        <v>2</v>
      </c>
    </row>
    <row r="85" spans="2:50" ht="10.5" customHeight="1">
      <c r="B85" s="406"/>
      <c r="C85" s="417"/>
      <c r="D85" s="410"/>
      <c r="E85" s="7" t="s">
        <v>215</v>
      </c>
      <c r="F85" s="80"/>
      <c r="G85" s="55">
        <v>100</v>
      </c>
      <c r="H85" s="66">
        <v>2</v>
      </c>
      <c r="I85" s="80" t="s">
        <v>38</v>
      </c>
      <c r="J85" s="80" t="s">
        <v>270</v>
      </c>
      <c r="K85" s="137" t="s">
        <v>93</v>
      </c>
      <c r="L85" s="30">
        <f t="shared" si="18"/>
        <v>2</v>
      </c>
      <c r="M85" s="13"/>
      <c r="N85" s="221" t="str">
        <f>IF($G85&lt;60,"","○")</f>
        <v>○</v>
      </c>
      <c r="O85" s="223"/>
      <c r="P85" s="39"/>
      <c r="Q85" s="39"/>
      <c r="R85" s="39"/>
      <c r="S85" s="39"/>
      <c r="T85" s="39"/>
      <c r="U85" s="39"/>
      <c r="V85" s="39"/>
      <c r="W85" s="39"/>
      <c r="X85" s="222"/>
      <c r="Y85" s="117">
        <f t="shared" si="19"/>
        <v>2</v>
      </c>
      <c r="Z85" s="148">
        <f t="shared" si="19"/>
        <v>2</v>
      </c>
      <c r="AA85" s="27">
        <f t="shared" si="20"/>
        <v>2</v>
      </c>
      <c r="AB85" s="23">
        <f t="shared" si="20"/>
        <v>2</v>
      </c>
      <c r="AC85" s="12"/>
      <c r="AD85" s="148">
        <f t="shared" si="25"/>
        <v>2</v>
      </c>
      <c r="AE85" s="148">
        <f t="shared" si="25"/>
        <v>2</v>
      </c>
      <c r="AF85" s="12" t="s">
        <v>153</v>
      </c>
      <c r="AG85" s="12" t="s">
        <v>153</v>
      </c>
      <c r="AH85" s="12"/>
      <c r="AI85" s="12" t="s">
        <v>153</v>
      </c>
      <c r="AJ85" s="12" t="s">
        <v>153</v>
      </c>
      <c r="AK85" s="148">
        <f>IF($G85&lt;60,"",$H85)</f>
        <v>2</v>
      </c>
      <c r="AL85" s="27">
        <f t="shared" si="21"/>
        <v>2</v>
      </c>
      <c r="AM85" s="23">
        <f t="shared" si="21"/>
        <v>2</v>
      </c>
      <c r="AN85" s="12"/>
      <c r="AO85" s="148">
        <f t="shared" si="27"/>
        <v>2</v>
      </c>
      <c r="AP85" s="148">
        <f>IF($G85&lt;60,"",$H85)</f>
        <v>2</v>
      </c>
      <c r="AQ85" s="12" t="s">
        <v>153</v>
      </c>
      <c r="AR85" s="12" t="s">
        <v>153</v>
      </c>
      <c r="AS85" s="12"/>
      <c r="AT85" s="12" t="s">
        <v>153</v>
      </c>
      <c r="AU85" s="12"/>
      <c r="AV85" s="12"/>
      <c r="AW85" s="12"/>
      <c r="AX85" s="203">
        <f t="shared" si="23"/>
        <v>2</v>
      </c>
    </row>
    <row r="86" spans="2:50" ht="10.5" customHeight="1">
      <c r="B86" s="406"/>
      <c r="C86" s="420" t="s">
        <v>136</v>
      </c>
      <c r="D86" s="422" t="s">
        <v>3</v>
      </c>
      <c r="E86" s="219" t="s">
        <v>140</v>
      </c>
      <c r="F86" s="90"/>
      <c r="G86" s="56">
        <v>100</v>
      </c>
      <c r="H86" s="142">
        <v>8</v>
      </c>
      <c r="I86" s="70" t="s">
        <v>92</v>
      </c>
      <c r="J86" s="70" t="s">
        <v>102</v>
      </c>
      <c r="K86" s="133" t="s">
        <v>96</v>
      </c>
      <c r="L86" s="149">
        <f t="shared" si="18"/>
        <v>8</v>
      </c>
      <c r="M86" s="169">
        <f t="shared" si="18"/>
        <v>8</v>
      </c>
      <c r="N86" s="50" t="str">
        <f>IF($G86&lt;60,"","○")</f>
        <v>○</v>
      </c>
      <c r="O86" s="47"/>
      <c r="P86" s="47"/>
      <c r="Q86" s="46"/>
      <c r="R86" s="50" t="str">
        <f>IF($G86&lt;60,"","○")</f>
        <v>○</v>
      </c>
      <c r="S86" s="46"/>
      <c r="T86" s="46"/>
      <c r="U86" s="47"/>
      <c r="V86" s="47"/>
      <c r="W86" s="46"/>
      <c r="X86" s="96" t="str">
        <f>IF($G86&lt;60,"","◎")</f>
        <v>◎</v>
      </c>
      <c r="Y86" s="118">
        <f t="shared" si="19"/>
        <v>8</v>
      </c>
      <c r="Z86" s="172">
        <f t="shared" si="19"/>
        <v>8</v>
      </c>
      <c r="AA86" s="144">
        <f t="shared" si="20"/>
        <v>8</v>
      </c>
      <c r="AB86" s="136">
        <f t="shared" si="20"/>
        <v>8</v>
      </c>
      <c r="AC86" s="24">
        <f t="shared" si="20"/>
        <v>8</v>
      </c>
      <c r="AD86" s="196">
        <f t="shared" si="25"/>
        <v>8</v>
      </c>
      <c r="AE86" s="77" t="s">
        <v>153</v>
      </c>
      <c r="AF86" s="77" t="s">
        <v>153</v>
      </c>
      <c r="AG86" s="196">
        <f>IF($G86&lt;60,"",$H86)</f>
        <v>8</v>
      </c>
      <c r="AH86" s="77" t="s">
        <v>153</v>
      </c>
      <c r="AI86" s="77" t="s">
        <v>153</v>
      </c>
      <c r="AJ86" s="196">
        <f>IF($G86&lt;60,"",$H86)</f>
        <v>8</v>
      </c>
      <c r="AK86" s="14" t="s">
        <v>153</v>
      </c>
      <c r="AL86" s="144">
        <f t="shared" si="21"/>
        <v>8</v>
      </c>
      <c r="AM86" s="136">
        <f t="shared" si="21"/>
        <v>8</v>
      </c>
      <c r="AN86" s="24">
        <f t="shared" si="21"/>
        <v>8</v>
      </c>
      <c r="AO86" s="196">
        <f t="shared" si="27"/>
        <v>8</v>
      </c>
      <c r="AP86" s="77" t="s">
        <v>153</v>
      </c>
      <c r="AQ86" s="77" t="s">
        <v>153</v>
      </c>
      <c r="AR86" s="196">
        <f>IF($G86&lt;60,"",$H86)</f>
        <v>8</v>
      </c>
      <c r="AS86" s="77" t="s">
        <v>153</v>
      </c>
      <c r="AT86" s="77" t="s">
        <v>153</v>
      </c>
      <c r="AU86" s="77"/>
      <c r="AV86" s="77"/>
      <c r="AW86" s="196">
        <f>IF($G86&lt;60,"",$H86)</f>
        <v>8</v>
      </c>
      <c r="AX86" s="198" t="s">
        <v>153</v>
      </c>
    </row>
    <row r="87" spans="2:50" ht="10.5" customHeight="1">
      <c r="B87" s="406"/>
      <c r="C87" s="409"/>
      <c r="D87" s="412"/>
      <c r="E87" s="170" t="s">
        <v>141</v>
      </c>
      <c r="F87" s="72"/>
      <c r="G87" s="54">
        <v>100</v>
      </c>
      <c r="H87" s="64">
        <v>8</v>
      </c>
      <c r="I87" s="87" t="s">
        <v>92</v>
      </c>
      <c r="J87" s="87" t="s">
        <v>142</v>
      </c>
      <c r="K87" s="130" t="s">
        <v>96</v>
      </c>
      <c r="L87" s="151">
        <f t="shared" si="18"/>
        <v>8</v>
      </c>
      <c r="M87" s="156">
        <f t="shared" si="18"/>
        <v>8</v>
      </c>
      <c r="N87" s="37" t="str">
        <f>IF($G87&lt;60,"","○")</f>
        <v>○</v>
      </c>
      <c r="O87" s="47"/>
      <c r="P87" s="47"/>
      <c r="Q87" s="35"/>
      <c r="R87" s="37" t="str">
        <f>IF($G87&lt;60,"","○")</f>
        <v>○</v>
      </c>
      <c r="S87" s="35"/>
      <c r="T87" s="35"/>
      <c r="U87" s="47"/>
      <c r="V87" s="47"/>
      <c r="W87" s="35"/>
      <c r="X87" s="43" t="str">
        <f>IF($G87&lt;60,"","◎")</f>
        <v>◎</v>
      </c>
      <c r="Y87" s="32">
        <f t="shared" si="19"/>
        <v>8</v>
      </c>
      <c r="Z87" s="172">
        <f t="shared" si="19"/>
        <v>8</v>
      </c>
      <c r="AA87" s="25">
        <f t="shared" si="20"/>
        <v>8</v>
      </c>
      <c r="AB87" s="11"/>
      <c r="AC87" s="172">
        <f t="shared" si="20"/>
        <v>8</v>
      </c>
      <c r="AD87" s="173">
        <f t="shared" si="25"/>
        <v>8</v>
      </c>
      <c r="AE87" s="11" t="s">
        <v>153</v>
      </c>
      <c r="AF87" s="11" t="s">
        <v>153</v>
      </c>
      <c r="AG87" s="173">
        <f>IF($G87&lt;60,"",$H87)</f>
        <v>8</v>
      </c>
      <c r="AH87" s="11" t="s">
        <v>153</v>
      </c>
      <c r="AI87" s="11" t="s">
        <v>153</v>
      </c>
      <c r="AJ87" s="173">
        <f>IF($G87&lt;60,"",$H87)</f>
        <v>8</v>
      </c>
      <c r="AK87" s="11" t="s">
        <v>153</v>
      </c>
      <c r="AL87" s="25">
        <f t="shared" si="21"/>
        <v>8</v>
      </c>
      <c r="AM87" s="11"/>
      <c r="AN87" s="172">
        <f t="shared" si="21"/>
        <v>8</v>
      </c>
      <c r="AO87" s="173">
        <f t="shared" si="27"/>
        <v>8</v>
      </c>
      <c r="AP87" s="11" t="s">
        <v>153</v>
      </c>
      <c r="AQ87" s="11" t="s">
        <v>153</v>
      </c>
      <c r="AR87" s="173">
        <f>IF($G87&lt;60,"",$H87)</f>
        <v>8</v>
      </c>
      <c r="AS87" s="11" t="s">
        <v>153</v>
      </c>
      <c r="AT87" s="11" t="s">
        <v>153</v>
      </c>
      <c r="AU87" s="11"/>
      <c r="AV87" s="11"/>
      <c r="AW87" s="173">
        <f>IF($G87&lt;60,"",$H87)</f>
        <v>8</v>
      </c>
      <c r="AX87" s="199" t="s">
        <v>153</v>
      </c>
    </row>
    <row r="88" spans="2:50" ht="10.5" customHeight="1">
      <c r="B88" s="406"/>
      <c r="C88" s="409"/>
      <c r="D88" s="412"/>
      <c r="E88" s="8" t="s">
        <v>214</v>
      </c>
      <c r="F88" s="60"/>
      <c r="G88" s="54">
        <v>100</v>
      </c>
      <c r="H88" s="64">
        <v>2</v>
      </c>
      <c r="I88" s="69" t="s">
        <v>92</v>
      </c>
      <c r="J88" s="69" t="s">
        <v>98</v>
      </c>
      <c r="K88" s="130" t="s">
        <v>94</v>
      </c>
      <c r="L88" s="151">
        <f t="shared" si="18"/>
        <v>2</v>
      </c>
      <c r="M88" s="156">
        <f t="shared" si="18"/>
        <v>2</v>
      </c>
      <c r="N88" s="119"/>
      <c r="O88" s="35"/>
      <c r="P88" s="35"/>
      <c r="Q88" s="35"/>
      <c r="R88" s="58"/>
      <c r="S88" s="35"/>
      <c r="T88" s="43" t="str">
        <f>IF($G88&lt;60,"","◎")</f>
        <v>◎</v>
      </c>
      <c r="U88" s="43" t="str">
        <f>IF($G88&lt;60,"","◎")</f>
        <v>◎</v>
      </c>
      <c r="V88" s="35"/>
      <c r="W88" s="43" t="str">
        <f>IF($G88&lt;60,"","◎")</f>
        <v>◎</v>
      </c>
      <c r="X88" s="36"/>
      <c r="Y88" s="32">
        <f t="shared" si="19"/>
        <v>2</v>
      </c>
      <c r="Z88" s="172">
        <f t="shared" si="19"/>
        <v>2</v>
      </c>
      <c r="AA88" s="25">
        <f t="shared" si="20"/>
        <v>2</v>
      </c>
      <c r="AB88" s="22">
        <f t="shared" si="20"/>
        <v>2</v>
      </c>
      <c r="AC88" s="22">
        <f t="shared" si="20"/>
        <v>2</v>
      </c>
      <c r="AD88" s="173">
        <f t="shared" si="25"/>
        <v>2</v>
      </c>
      <c r="AE88" s="11" t="s">
        <v>153</v>
      </c>
      <c r="AF88" s="11" t="s">
        <v>153</v>
      </c>
      <c r="AG88" s="173">
        <f>IF($G88&lt;60,"",$H88)</f>
        <v>2</v>
      </c>
      <c r="AH88" s="11" t="s">
        <v>153</v>
      </c>
      <c r="AI88" s="11" t="s">
        <v>153</v>
      </c>
      <c r="AJ88" s="173">
        <f>IF($G88&lt;60,"",$H88)</f>
        <v>2</v>
      </c>
      <c r="AK88" s="11" t="s">
        <v>153</v>
      </c>
      <c r="AL88" s="25">
        <f t="shared" si="21"/>
        <v>2</v>
      </c>
      <c r="AM88" s="22">
        <f t="shared" si="21"/>
        <v>2</v>
      </c>
      <c r="AN88" s="22">
        <f t="shared" si="21"/>
        <v>2</v>
      </c>
      <c r="AO88" s="173">
        <f t="shared" si="27"/>
        <v>2</v>
      </c>
      <c r="AP88" s="11" t="s">
        <v>153</v>
      </c>
      <c r="AQ88" s="11" t="s">
        <v>153</v>
      </c>
      <c r="AR88" s="173">
        <f>IF($G88&lt;60,"",$H88)</f>
        <v>2</v>
      </c>
      <c r="AS88" s="11" t="s">
        <v>153</v>
      </c>
      <c r="AT88" s="11" t="s">
        <v>153</v>
      </c>
      <c r="AU88" s="11"/>
      <c r="AV88" s="11"/>
      <c r="AW88" s="173">
        <f>IF($G88&lt;60,"",$H88)</f>
        <v>2</v>
      </c>
      <c r="AX88" s="199" t="s">
        <v>153</v>
      </c>
    </row>
    <row r="89" spans="2:50" ht="10.5" customHeight="1">
      <c r="B89" s="406"/>
      <c r="C89" s="409"/>
      <c r="D89" s="413"/>
      <c r="E89" s="7" t="s">
        <v>213</v>
      </c>
      <c r="F89" s="80"/>
      <c r="G89" s="55">
        <v>100</v>
      </c>
      <c r="H89" s="66">
        <v>1</v>
      </c>
      <c r="I89" s="80" t="s">
        <v>155</v>
      </c>
      <c r="J89" s="80" t="s">
        <v>182</v>
      </c>
      <c r="K89" s="137" t="s">
        <v>93</v>
      </c>
      <c r="L89" s="30">
        <f t="shared" ref="L89:M90" si="28">IF($G89&lt;60,"",$H89)</f>
        <v>1</v>
      </c>
      <c r="M89" s="145">
        <f t="shared" si="28"/>
        <v>1</v>
      </c>
      <c r="N89" s="215"/>
      <c r="O89" s="223"/>
      <c r="P89" s="39"/>
      <c r="Q89" s="39"/>
      <c r="R89" s="39"/>
      <c r="S89" s="39"/>
      <c r="T89" s="39"/>
      <c r="U89" s="39"/>
      <c r="V89" s="39"/>
      <c r="W89" s="44" t="str">
        <f>IF($G89&lt;60,"","◎")</f>
        <v>◎</v>
      </c>
      <c r="X89" s="222"/>
      <c r="Y89" s="117">
        <f t="shared" si="19"/>
        <v>1</v>
      </c>
      <c r="Z89" s="148">
        <f t="shared" si="19"/>
        <v>1</v>
      </c>
      <c r="AA89" s="27">
        <f t="shared" si="20"/>
        <v>1</v>
      </c>
      <c r="AB89" s="23">
        <f t="shared" si="20"/>
        <v>1</v>
      </c>
      <c r="AC89" s="12"/>
      <c r="AD89" s="148">
        <f t="shared" si="25"/>
        <v>1</v>
      </c>
      <c r="AE89" s="148">
        <f t="shared" si="25"/>
        <v>1</v>
      </c>
      <c r="AF89" s="12" t="s">
        <v>153</v>
      </c>
      <c r="AG89" s="12" t="s">
        <v>153</v>
      </c>
      <c r="AH89" s="12"/>
      <c r="AI89" s="12" t="s">
        <v>153</v>
      </c>
      <c r="AJ89" s="12" t="s">
        <v>153</v>
      </c>
      <c r="AK89" s="148">
        <f>IF($G89&lt;60,"",$H89)</f>
        <v>1</v>
      </c>
      <c r="AL89" s="27">
        <f t="shared" si="21"/>
        <v>1</v>
      </c>
      <c r="AM89" s="23">
        <f t="shared" si="21"/>
        <v>1</v>
      </c>
      <c r="AN89" s="12"/>
      <c r="AO89" s="148">
        <f t="shared" si="27"/>
        <v>1</v>
      </c>
      <c r="AP89" s="148">
        <f>IF($G89&lt;60,"",$H89)</f>
        <v>1</v>
      </c>
      <c r="AQ89" s="12" t="s">
        <v>153</v>
      </c>
      <c r="AR89" s="12" t="s">
        <v>153</v>
      </c>
      <c r="AS89" s="12"/>
      <c r="AT89" s="12" t="s">
        <v>153</v>
      </c>
      <c r="AU89" s="12"/>
      <c r="AV89" s="12"/>
      <c r="AW89" s="12"/>
      <c r="AX89" s="203">
        <f t="shared" si="23"/>
        <v>1</v>
      </c>
    </row>
    <row r="90" spans="2:50" ht="10.5" customHeight="1">
      <c r="B90" s="406"/>
      <c r="C90" s="409"/>
      <c r="D90" s="422" t="s">
        <v>38</v>
      </c>
      <c r="E90" s="6" t="s">
        <v>154</v>
      </c>
      <c r="F90" s="79"/>
      <c r="G90" s="53">
        <v>100</v>
      </c>
      <c r="H90" s="71">
        <v>2</v>
      </c>
      <c r="I90" s="79" t="s">
        <v>38</v>
      </c>
      <c r="J90" s="79" t="s">
        <v>182</v>
      </c>
      <c r="K90" s="131" t="s">
        <v>93</v>
      </c>
      <c r="L90" s="139">
        <f t="shared" si="28"/>
        <v>2</v>
      </c>
      <c r="M90" s="212"/>
      <c r="N90" s="132"/>
      <c r="O90" s="33"/>
      <c r="P90" s="33"/>
      <c r="Q90" s="33"/>
      <c r="R90" s="33"/>
      <c r="S90" s="33"/>
      <c r="T90" s="33"/>
      <c r="U90" s="33"/>
      <c r="V90" s="33"/>
      <c r="W90" s="50" t="str">
        <f>IF($G90&lt;60,"","○")</f>
        <v>○</v>
      </c>
      <c r="X90" s="42"/>
      <c r="Y90" s="116">
        <f t="shared" si="19"/>
        <v>2</v>
      </c>
      <c r="Z90" s="116">
        <f t="shared" si="19"/>
        <v>2</v>
      </c>
      <c r="AA90" s="26">
        <f t="shared" si="20"/>
        <v>2</v>
      </c>
      <c r="AB90" s="21">
        <f t="shared" si="20"/>
        <v>2</v>
      </c>
      <c r="AC90" s="10"/>
      <c r="AD90" s="174">
        <f t="shared" si="25"/>
        <v>2</v>
      </c>
      <c r="AE90" s="174">
        <f t="shared" si="25"/>
        <v>2</v>
      </c>
      <c r="AF90" s="10" t="s">
        <v>153</v>
      </c>
      <c r="AG90" s="10" t="s">
        <v>153</v>
      </c>
      <c r="AH90" s="10"/>
      <c r="AI90" s="10" t="s">
        <v>153</v>
      </c>
      <c r="AJ90" s="10" t="s">
        <v>153</v>
      </c>
      <c r="AK90" s="174">
        <f>IF($G90&lt;60,"",$H90)</f>
        <v>2</v>
      </c>
      <c r="AL90" s="26">
        <f t="shared" si="21"/>
        <v>2</v>
      </c>
      <c r="AM90" s="21">
        <f t="shared" si="21"/>
        <v>2</v>
      </c>
      <c r="AN90" s="10"/>
      <c r="AO90" s="174">
        <f t="shared" si="27"/>
        <v>2</v>
      </c>
      <c r="AP90" s="174">
        <f>IF($G90&lt;60,"",$H90)</f>
        <v>2</v>
      </c>
      <c r="AQ90" s="10" t="s">
        <v>153</v>
      </c>
      <c r="AR90" s="10" t="s">
        <v>153</v>
      </c>
      <c r="AS90" s="10"/>
      <c r="AT90" s="10" t="s">
        <v>153</v>
      </c>
      <c r="AU90" s="10"/>
      <c r="AV90" s="10"/>
      <c r="AW90" s="10"/>
      <c r="AX90" s="204">
        <f t="shared" si="23"/>
        <v>2</v>
      </c>
    </row>
    <row r="91" spans="2:50" ht="10.5" customHeight="1">
      <c r="B91" s="406"/>
      <c r="C91" s="409"/>
      <c r="D91" s="412"/>
      <c r="E91" s="216" t="s">
        <v>4</v>
      </c>
      <c r="F91" s="63"/>
      <c r="G91" s="54">
        <v>100</v>
      </c>
      <c r="H91" s="62">
        <v>2</v>
      </c>
      <c r="I91" s="90" t="s">
        <v>38</v>
      </c>
      <c r="J91" s="72" t="s">
        <v>98</v>
      </c>
      <c r="K91" s="138" t="s">
        <v>97</v>
      </c>
      <c r="L91" s="149">
        <f>IF($G91&lt;60,"",$H91)</f>
        <v>2</v>
      </c>
      <c r="M91" s="150"/>
      <c r="N91" s="120"/>
      <c r="O91" s="47"/>
      <c r="P91" s="47"/>
      <c r="Q91" s="47"/>
      <c r="R91" s="47"/>
      <c r="S91" s="47"/>
      <c r="T91" s="47"/>
      <c r="U91" s="37" t="str">
        <f>IF($G91&lt;60,"","○")</f>
        <v>○</v>
      </c>
      <c r="V91" s="47"/>
      <c r="W91" s="47"/>
      <c r="X91" s="48"/>
      <c r="Y91" s="118">
        <f>IF($G91&lt;60,"",$H91)</f>
        <v>2</v>
      </c>
      <c r="Z91" s="24">
        <f t="shared" si="19"/>
        <v>2</v>
      </c>
      <c r="AA91" s="28">
        <f t="shared" si="20"/>
        <v>2</v>
      </c>
      <c r="AB91" s="24">
        <f t="shared" si="20"/>
        <v>2</v>
      </c>
      <c r="AC91" s="217" t="s">
        <v>153</v>
      </c>
      <c r="AD91" s="172">
        <f>IF($G91&lt;60,"",$H91)</f>
        <v>2</v>
      </c>
      <c r="AE91" s="172">
        <f>IF($G91&lt;60,"",$H91)</f>
        <v>2</v>
      </c>
      <c r="AF91" s="14" t="s">
        <v>153</v>
      </c>
      <c r="AG91" s="14" t="s">
        <v>153</v>
      </c>
      <c r="AH91" s="14" t="s">
        <v>153</v>
      </c>
      <c r="AI91" s="14" t="s">
        <v>153</v>
      </c>
      <c r="AJ91" s="218" t="s">
        <v>153</v>
      </c>
      <c r="AK91" s="172">
        <f>IF($G91&lt;60,"",$H91)</f>
        <v>2</v>
      </c>
      <c r="AL91" s="28">
        <f t="shared" si="21"/>
        <v>2</v>
      </c>
      <c r="AM91" s="24">
        <f t="shared" si="21"/>
        <v>2</v>
      </c>
      <c r="AN91" s="24">
        <f t="shared" si="21"/>
        <v>2</v>
      </c>
      <c r="AO91" s="172">
        <f t="shared" si="27"/>
        <v>2</v>
      </c>
      <c r="AP91" s="14" t="s">
        <v>153</v>
      </c>
      <c r="AQ91" s="14" t="s">
        <v>153</v>
      </c>
      <c r="AR91" s="172">
        <f>IF($G91&lt;60,"",$H91)</f>
        <v>2</v>
      </c>
      <c r="AS91" s="14" t="s">
        <v>153</v>
      </c>
      <c r="AT91" s="14" t="s">
        <v>153</v>
      </c>
      <c r="AU91" s="14"/>
      <c r="AV91" s="14"/>
      <c r="AW91" s="196">
        <f>IF($G91&lt;60,"",$H91)</f>
        <v>2</v>
      </c>
      <c r="AX91" s="225" t="s">
        <v>153</v>
      </c>
    </row>
    <row r="92" spans="2:50" ht="10.5" customHeight="1">
      <c r="B92" s="406"/>
      <c r="C92" s="409"/>
      <c r="D92" s="412"/>
      <c r="E92" s="31" t="s">
        <v>6</v>
      </c>
      <c r="F92" s="60"/>
      <c r="G92" s="54">
        <v>100</v>
      </c>
      <c r="H92" s="64">
        <v>2</v>
      </c>
      <c r="I92" s="69" t="s">
        <v>38</v>
      </c>
      <c r="J92" s="69" t="s">
        <v>171</v>
      </c>
      <c r="K92" s="130" t="s">
        <v>93</v>
      </c>
      <c r="L92" s="151">
        <f t="shared" ref="L92:L107" si="29">IF($G92&lt;60,"",$H92)</f>
        <v>2</v>
      </c>
      <c r="M92" s="152"/>
      <c r="N92" s="119"/>
      <c r="O92" s="35"/>
      <c r="P92" s="35"/>
      <c r="Q92" s="35"/>
      <c r="R92" s="35"/>
      <c r="S92" s="35"/>
      <c r="T92" s="35"/>
      <c r="U92" s="35"/>
      <c r="V92" s="37" t="str">
        <f t="shared" ref="V92:V107" si="30">IF($G92&lt;60,"","○")</f>
        <v>○</v>
      </c>
      <c r="W92" s="35"/>
      <c r="X92" s="36"/>
      <c r="Y92" s="32">
        <f t="shared" si="19"/>
        <v>2</v>
      </c>
      <c r="Z92" s="173">
        <f t="shared" si="19"/>
        <v>2</v>
      </c>
      <c r="AA92" s="25">
        <f t="shared" si="20"/>
        <v>2</v>
      </c>
      <c r="AB92" s="22">
        <f t="shared" si="20"/>
        <v>2</v>
      </c>
      <c r="AC92" s="22">
        <f t="shared" si="20"/>
        <v>2</v>
      </c>
      <c r="AD92" s="173">
        <f t="shared" si="25"/>
        <v>2</v>
      </c>
      <c r="AE92" s="11" t="s">
        <v>153</v>
      </c>
      <c r="AF92" s="11" t="s">
        <v>153</v>
      </c>
      <c r="AG92" s="173">
        <f t="shared" ref="AG92:AH106" si="31">IF($G92&lt;60,"",$H92)</f>
        <v>2</v>
      </c>
      <c r="AH92" s="173">
        <f t="shared" si="31"/>
        <v>2</v>
      </c>
      <c r="AI92" s="173">
        <f>IF($G92&lt;60,"",$H92)</f>
        <v>2</v>
      </c>
      <c r="AJ92" s="11" t="s">
        <v>153</v>
      </c>
      <c r="AK92" s="11" t="s">
        <v>153</v>
      </c>
      <c r="AL92" s="25">
        <f t="shared" si="21"/>
        <v>2</v>
      </c>
      <c r="AM92" s="22">
        <f t="shared" si="21"/>
        <v>2</v>
      </c>
      <c r="AN92" s="11"/>
      <c r="AO92" s="173">
        <f t="shared" si="27"/>
        <v>2</v>
      </c>
      <c r="AP92" s="173">
        <f>IF($G92&lt;60,"",$H92)</f>
        <v>2</v>
      </c>
      <c r="AQ92" s="11" t="s">
        <v>153</v>
      </c>
      <c r="AR92" s="11" t="s">
        <v>153</v>
      </c>
      <c r="AS92" s="11" t="s">
        <v>153</v>
      </c>
      <c r="AT92" s="11" t="s">
        <v>153</v>
      </c>
      <c r="AU92" s="11" t="s">
        <v>153</v>
      </c>
      <c r="AV92" s="11" t="s">
        <v>153</v>
      </c>
      <c r="AW92" s="11" t="s">
        <v>153</v>
      </c>
      <c r="AX92" s="202">
        <f>IF($G92&lt;60,"",$H92)</f>
        <v>2</v>
      </c>
    </row>
    <row r="93" spans="2:50" ht="10.5" customHeight="1">
      <c r="B93" s="406"/>
      <c r="C93" s="409"/>
      <c r="D93" s="412"/>
      <c r="E93" s="31" t="s">
        <v>7</v>
      </c>
      <c r="F93" s="60"/>
      <c r="G93" s="54">
        <v>100</v>
      </c>
      <c r="H93" s="64">
        <v>2</v>
      </c>
      <c r="I93" s="69" t="s">
        <v>38</v>
      </c>
      <c r="J93" s="69" t="s">
        <v>171</v>
      </c>
      <c r="K93" s="130" t="s">
        <v>93</v>
      </c>
      <c r="L93" s="151">
        <f t="shared" si="29"/>
        <v>2</v>
      </c>
      <c r="M93" s="152"/>
      <c r="N93" s="119"/>
      <c r="O93" s="35"/>
      <c r="P93" s="35"/>
      <c r="Q93" s="35"/>
      <c r="R93" s="35"/>
      <c r="S93" s="35"/>
      <c r="T93" s="35"/>
      <c r="U93" s="35"/>
      <c r="V93" s="37" t="str">
        <f t="shared" si="30"/>
        <v>○</v>
      </c>
      <c r="W93" s="35"/>
      <c r="X93" s="36"/>
      <c r="Y93" s="32">
        <f t="shared" si="19"/>
        <v>2</v>
      </c>
      <c r="Z93" s="173">
        <f t="shared" si="19"/>
        <v>2</v>
      </c>
      <c r="AA93" s="25">
        <f t="shared" si="20"/>
        <v>2</v>
      </c>
      <c r="AB93" s="22">
        <f t="shared" si="20"/>
        <v>2</v>
      </c>
      <c r="AC93" s="22">
        <f t="shared" si="20"/>
        <v>2</v>
      </c>
      <c r="AD93" s="173">
        <f t="shared" si="25"/>
        <v>2</v>
      </c>
      <c r="AE93" s="11" t="s">
        <v>153</v>
      </c>
      <c r="AF93" s="11" t="s">
        <v>153</v>
      </c>
      <c r="AG93" s="173">
        <f t="shared" si="31"/>
        <v>2</v>
      </c>
      <c r="AH93" s="173">
        <f t="shared" si="31"/>
        <v>2</v>
      </c>
      <c r="AI93" s="173">
        <f>IF($G93&lt;60,"",$H93)</f>
        <v>2</v>
      </c>
      <c r="AJ93" s="11" t="s">
        <v>153</v>
      </c>
      <c r="AK93" s="11" t="s">
        <v>153</v>
      </c>
      <c r="AL93" s="25">
        <f t="shared" si="21"/>
        <v>2</v>
      </c>
      <c r="AM93" s="22">
        <f t="shared" si="21"/>
        <v>2</v>
      </c>
      <c r="AN93" s="22">
        <f t="shared" si="21"/>
        <v>2</v>
      </c>
      <c r="AO93" s="173">
        <f t="shared" si="27"/>
        <v>2</v>
      </c>
      <c r="AP93" s="11" t="s">
        <v>153</v>
      </c>
      <c r="AQ93" s="11" t="s">
        <v>153</v>
      </c>
      <c r="AR93" s="173">
        <f>IF($G93&lt;60,"",$H93)</f>
        <v>2</v>
      </c>
      <c r="AS93" s="173">
        <f>IF($G93&lt;60,"",$H93)</f>
        <v>2</v>
      </c>
      <c r="AT93" s="11" t="s">
        <v>153</v>
      </c>
      <c r="AU93" s="11" t="s">
        <v>153</v>
      </c>
      <c r="AV93" s="11" t="s">
        <v>153</v>
      </c>
      <c r="AW93" s="11" t="s">
        <v>153</v>
      </c>
      <c r="AX93" s="199" t="s">
        <v>153</v>
      </c>
    </row>
    <row r="94" spans="2:50" ht="10.5" customHeight="1">
      <c r="B94" s="406"/>
      <c r="C94" s="409"/>
      <c r="D94" s="412"/>
      <c r="E94" s="31" t="s">
        <v>8</v>
      </c>
      <c r="F94" s="60"/>
      <c r="G94" s="54">
        <v>100</v>
      </c>
      <c r="H94" s="64">
        <v>2</v>
      </c>
      <c r="I94" s="69" t="s">
        <v>38</v>
      </c>
      <c r="J94" s="69" t="s">
        <v>98</v>
      </c>
      <c r="K94" s="130" t="s">
        <v>93</v>
      </c>
      <c r="L94" s="151">
        <f t="shared" si="29"/>
        <v>2</v>
      </c>
      <c r="M94" s="152"/>
      <c r="N94" s="119"/>
      <c r="O94" s="35"/>
      <c r="P94" s="35"/>
      <c r="Q94" s="35"/>
      <c r="R94" s="35"/>
      <c r="S94" s="35"/>
      <c r="T94" s="35"/>
      <c r="U94" s="35"/>
      <c r="V94" s="37" t="str">
        <f t="shared" si="30"/>
        <v>○</v>
      </c>
      <c r="W94" s="35"/>
      <c r="X94" s="36"/>
      <c r="Y94" s="32">
        <f t="shared" si="19"/>
        <v>2</v>
      </c>
      <c r="Z94" s="173">
        <f t="shared" si="19"/>
        <v>2</v>
      </c>
      <c r="AA94" s="25">
        <f t="shared" si="20"/>
        <v>2</v>
      </c>
      <c r="AB94" s="22">
        <f t="shared" si="20"/>
        <v>2</v>
      </c>
      <c r="AC94" s="22">
        <f t="shared" si="20"/>
        <v>2</v>
      </c>
      <c r="AD94" s="173">
        <f t="shared" si="25"/>
        <v>2</v>
      </c>
      <c r="AE94" s="11" t="s">
        <v>153</v>
      </c>
      <c r="AF94" s="11" t="s">
        <v>153</v>
      </c>
      <c r="AG94" s="173">
        <f t="shared" si="31"/>
        <v>2</v>
      </c>
      <c r="AH94" s="173">
        <f t="shared" si="31"/>
        <v>2</v>
      </c>
      <c r="AI94" s="11" t="s">
        <v>153</v>
      </c>
      <c r="AJ94" s="11" t="s">
        <v>153</v>
      </c>
      <c r="AK94" s="11" t="s">
        <v>153</v>
      </c>
      <c r="AL94" s="25">
        <f t="shared" si="21"/>
        <v>2</v>
      </c>
      <c r="AM94" s="22">
        <f t="shared" si="21"/>
        <v>2</v>
      </c>
      <c r="AN94" s="22">
        <f t="shared" si="21"/>
        <v>2</v>
      </c>
      <c r="AO94" s="173">
        <f t="shared" si="27"/>
        <v>2</v>
      </c>
      <c r="AP94" s="11" t="s">
        <v>153</v>
      </c>
      <c r="AQ94" s="11" t="s">
        <v>153</v>
      </c>
      <c r="AR94" s="173">
        <f>IF($G94&lt;60,"",$H94)</f>
        <v>2</v>
      </c>
      <c r="AS94" s="173">
        <f>IF($G94&lt;60,"",$H94)</f>
        <v>2</v>
      </c>
      <c r="AT94" s="173">
        <f>IF($G94&lt;60,"",$H94)</f>
        <v>2</v>
      </c>
      <c r="AU94" s="11"/>
      <c r="AV94" s="11"/>
      <c r="AW94" s="11" t="s">
        <v>153</v>
      </c>
      <c r="AX94" s="199" t="s">
        <v>153</v>
      </c>
    </row>
    <row r="95" spans="2:50" ht="10.5" customHeight="1">
      <c r="B95" s="406"/>
      <c r="C95" s="409"/>
      <c r="D95" s="412"/>
      <c r="E95" s="31" t="s">
        <v>79</v>
      </c>
      <c r="F95" s="60"/>
      <c r="G95" s="54">
        <v>100</v>
      </c>
      <c r="H95" s="64">
        <v>2</v>
      </c>
      <c r="I95" s="69" t="s">
        <v>38</v>
      </c>
      <c r="J95" s="69" t="s">
        <v>171</v>
      </c>
      <c r="K95" s="130" t="s">
        <v>93</v>
      </c>
      <c r="L95" s="151">
        <f t="shared" si="29"/>
        <v>2</v>
      </c>
      <c r="M95" s="152"/>
      <c r="N95" s="119"/>
      <c r="O95" s="35"/>
      <c r="P95" s="35"/>
      <c r="Q95" s="213"/>
      <c r="R95" s="35"/>
      <c r="S95" s="35"/>
      <c r="T95" s="35"/>
      <c r="U95" s="35"/>
      <c r="V95" s="37" t="str">
        <f t="shared" si="30"/>
        <v>○</v>
      </c>
      <c r="W95" s="35"/>
      <c r="X95" s="36"/>
      <c r="Y95" s="32">
        <f t="shared" si="19"/>
        <v>2</v>
      </c>
      <c r="Z95" s="173">
        <f t="shared" si="19"/>
        <v>2</v>
      </c>
      <c r="AA95" s="25">
        <f t="shared" si="20"/>
        <v>2</v>
      </c>
      <c r="AB95" s="22">
        <f t="shared" si="20"/>
        <v>2</v>
      </c>
      <c r="AC95" s="22">
        <f t="shared" si="20"/>
        <v>2</v>
      </c>
      <c r="AD95" s="173">
        <f t="shared" si="25"/>
        <v>2</v>
      </c>
      <c r="AE95" s="11" t="s">
        <v>153</v>
      </c>
      <c r="AF95" s="11" t="s">
        <v>153</v>
      </c>
      <c r="AG95" s="173">
        <f t="shared" si="31"/>
        <v>2</v>
      </c>
      <c r="AH95" s="173">
        <f t="shared" si="31"/>
        <v>2</v>
      </c>
      <c r="AI95" s="11" t="s">
        <v>153</v>
      </c>
      <c r="AJ95" s="11" t="s">
        <v>153</v>
      </c>
      <c r="AK95" s="11" t="s">
        <v>153</v>
      </c>
      <c r="AL95" s="25">
        <f t="shared" si="21"/>
        <v>2</v>
      </c>
      <c r="AM95" s="22">
        <f t="shared" si="21"/>
        <v>2</v>
      </c>
      <c r="AN95" s="11"/>
      <c r="AO95" s="173">
        <f t="shared" si="27"/>
        <v>2</v>
      </c>
      <c r="AP95" s="173">
        <f>IF($G95&lt;60,"",$H95)</f>
        <v>2</v>
      </c>
      <c r="AQ95" s="11" t="s">
        <v>153</v>
      </c>
      <c r="AR95" s="11" t="s">
        <v>153</v>
      </c>
      <c r="AS95" s="11" t="s">
        <v>153</v>
      </c>
      <c r="AT95" s="11" t="s">
        <v>153</v>
      </c>
      <c r="AU95" s="11"/>
      <c r="AV95" s="11"/>
      <c r="AW95" s="11" t="s">
        <v>153</v>
      </c>
      <c r="AX95" s="202">
        <f>IF($G95&lt;60,"",$H95)</f>
        <v>2</v>
      </c>
    </row>
    <row r="96" spans="2:50" ht="10.5" customHeight="1">
      <c r="B96" s="406"/>
      <c r="C96" s="409"/>
      <c r="D96" s="412"/>
      <c r="E96" s="31" t="s">
        <v>5</v>
      </c>
      <c r="F96" s="60"/>
      <c r="G96" s="54">
        <v>100</v>
      </c>
      <c r="H96" s="64">
        <v>2</v>
      </c>
      <c r="I96" s="69" t="s">
        <v>38</v>
      </c>
      <c r="J96" s="69" t="s">
        <v>98</v>
      </c>
      <c r="K96" s="130" t="s">
        <v>93</v>
      </c>
      <c r="L96" s="151">
        <f t="shared" si="29"/>
        <v>2</v>
      </c>
      <c r="M96" s="152"/>
      <c r="N96" s="119"/>
      <c r="O96" s="35"/>
      <c r="P96" s="35"/>
      <c r="Q96" s="35"/>
      <c r="R96" s="35"/>
      <c r="S96" s="35"/>
      <c r="T96" s="35"/>
      <c r="U96" s="35"/>
      <c r="V96" s="37" t="str">
        <f t="shared" si="30"/>
        <v>○</v>
      </c>
      <c r="W96" s="35"/>
      <c r="X96" s="36"/>
      <c r="Y96" s="32">
        <f t="shared" si="19"/>
        <v>2</v>
      </c>
      <c r="Z96" s="173">
        <f t="shared" si="19"/>
        <v>2</v>
      </c>
      <c r="AA96" s="25">
        <f t="shared" si="20"/>
        <v>2</v>
      </c>
      <c r="AB96" s="22">
        <f t="shared" si="20"/>
        <v>2</v>
      </c>
      <c r="AC96" s="22">
        <f t="shared" si="20"/>
        <v>2</v>
      </c>
      <c r="AD96" s="173">
        <f t="shared" si="25"/>
        <v>2</v>
      </c>
      <c r="AE96" s="11" t="s">
        <v>153</v>
      </c>
      <c r="AF96" s="11" t="s">
        <v>153</v>
      </c>
      <c r="AG96" s="173">
        <f t="shared" si="31"/>
        <v>2</v>
      </c>
      <c r="AH96" s="173">
        <f t="shared" si="31"/>
        <v>2</v>
      </c>
      <c r="AI96" s="11" t="s">
        <v>153</v>
      </c>
      <c r="AJ96" s="11" t="s">
        <v>153</v>
      </c>
      <c r="AK96" s="11" t="s">
        <v>153</v>
      </c>
      <c r="AL96" s="25">
        <f t="shared" si="21"/>
        <v>2</v>
      </c>
      <c r="AM96" s="22">
        <f t="shared" si="21"/>
        <v>2</v>
      </c>
      <c r="AN96" s="11"/>
      <c r="AO96" s="173">
        <f t="shared" si="27"/>
        <v>2</v>
      </c>
      <c r="AP96" s="173">
        <f>IF($G96&lt;60,"",$H96)</f>
        <v>2</v>
      </c>
      <c r="AQ96" s="11" t="s">
        <v>153</v>
      </c>
      <c r="AR96" s="11" t="s">
        <v>153</v>
      </c>
      <c r="AS96" s="11" t="s">
        <v>153</v>
      </c>
      <c r="AT96" s="11" t="s">
        <v>153</v>
      </c>
      <c r="AU96" s="11"/>
      <c r="AV96" s="11"/>
      <c r="AW96" s="11" t="s">
        <v>153</v>
      </c>
      <c r="AX96" s="202">
        <f>IF($G96&lt;60,"",$H96)</f>
        <v>2</v>
      </c>
    </row>
    <row r="97" spans="2:50" ht="10.5" customHeight="1">
      <c r="B97" s="406"/>
      <c r="C97" s="409"/>
      <c r="D97" s="412"/>
      <c r="E97" s="31" t="s">
        <v>168</v>
      </c>
      <c r="F97" s="60"/>
      <c r="G97" s="54">
        <v>100</v>
      </c>
      <c r="H97" s="64">
        <v>2</v>
      </c>
      <c r="I97" s="69" t="s">
        <v>38</v>
      </c>
      <c r="J97" s="69" t="s">
        <v>98</v>
      </c>
      <c r="K97" s="130" t="s">
        <v>93</v>
      </c>
      <c r="L97" s="151">
        <f t="shared" si="29"/>
        <v>2</v>
      </c>
      <c r="M97" s="152"/>
      <c r="N97" s="119"/>
      <c r="O97" s="35"/>
      <c r="P97" s="35"/>
      <c r="Q97" s="35"/>
      <c r="R97" s="35"/>
      <c r="S97" s="35"/>
      <c r="T97" s="35"/>
      <c r="U97" s="35"/>
      <c r="V97" s="37" t="str">
        <f t="shared" si="30"/>
        <v>○</v>
      </c>
      <c r="W97" s="35"/>
      <c r="X97" s="36"/>
      <c r="Y97" s="32">
        <f t="shared" si="19"/>
        <v>2</v>
      </c>
      <c r="Z97" s="173">
        <f t="shared" si="19"/>
        <v>2</v>
      </c>
      <c r="AA97" s="25">
        <f t="shared" si="20"/>
        <v>2</v>
      </c>
      <c r="AB97" s="22">
        <f t="shared" si="20"/>
        <v>2</v>
      </c>
      <c r="AC97" s="22">
        <f t="shared" si="20"/>
        <v>2</v>
      </c>
      <c r="AD97" s="173">
        <f t="shared" si="25"/>
        <v>2</v>
      </c>
      <c r="AE97" s="11" t="s">
        <v>153</v>
      </c>
      <c r="AF97" s="11" t="s">
        <v>153</v>
      </c>
      <c r="AG97" s="173">
        <f t="shared" si="31"/>
        <v>2</v>
      </c>
      <c r="AH97" s="173">
        <f t="shared" si="31"/>
        <v>2</v>
      </c>
      <c r="AI97" s="11" t="s">
        <v>153</v>
      </c>
      <c r="AJ97" s="11" t="s">
        <v>153</v>
      </c>
      <c r="AK97" s="11" t="s">
        <v>153</v>
      </c>
      <c r="AL97" s="25">
        <f t="shared" si="21"/>
        <v>2</v>
      </c>
      <c r="AM97" s="22">
        <f t="shared" si="21"/>
        <v>2</v>
      </c>
      <c r="AN97" s="22">
        <f t="shared" si="21"/>
        <v>2</v>
      </c>
      <c r="AO97" s="173">
        <f t="shared" si="27"/>
        <v>2</v>
      </c>
      <c r="AP97" s="11" t="s">
        <v>153</v>
      </c>
      <c r="AQ97" s="11" t="s">
        <v>153</v>
      </c>
      <c r="AR97" s="173">
        <f t="shared" ref="AR97:AS99" si="32">IF($G97&lt;60,"",$H97)</f>
        <v>2</v>
      </c>
      <c r="AS97" s="173">
        <f t="shared" si="32"/>
        <v>2</v>
      </c>
      <c r="AT97" s="11" t="s">
        <v>153</v>
      </c>
      <c r="AU97" s="173">
        <f>IF($G97&lt;60,"",$H97)</f>
        <v>2</v>
      </c>
      <c r="AV97" s="11"/>
      <c r="AW97" s="11" t="s">
        <v>153</v>
      </c>
      <c r="AX97" s="199" t="s">
        <v>153</v>
      </c>
    </row>
    <row r="98" spans="2:50" ht="10.5" customHeight="1">
      <c r="B98" s="406"/>
      <c r="C98" s="409"/>
      <c r="D98" s="412"/>
      <c r="E98" s="31" t="s">
        <v>80</v>
      </c>
      <c r="F98" s="60"/>
      <c r="G98" s="54">
        <v>100</v>
      </c>
      <c r="H98" s="64">
        <v>2</v>
      </c>
      <c r="I98" s="69" t="s">
        <v>38</v>
      </c>
      <c r="J98" s="69" t="s">
        <v>98</v>
      </c>
      <c r="K98" s="130" t="s">
        <v>93</v>
      </c>
      <c r="L98" s="151">
        <f t="shared" si="29"/>
        <v>2</v>
      </c>
      <c r="M98" s="152"/>
      <c r="N98" s="119"/>
      <c r="O98" s="35"/>
      <c r="P98" s="35"/>
      <c r="Q98" s="35"/>
      <c r="R98" s="35"/>
      <c r="S98" s="35"/>
      <c r="T98" s="35"/>
      <c r="U98" s="35"/>
      <c r="V98" s="37" t="str">
        <f t="shared" si="30"/>
        <v>○</v>
      </c>
      <c r="W98" s="35"/>
      <c r="X98" s="36"/>
      <c r="Y98" s="32">
        <f t="shared" si="19"/>
        <v>2</v>
      </c>
      <c r="Z98" s="173">
        <f t="shared" si="19"/>
        <v>2</v>
      </c>
      <c r="AA98" s="25">
        <f t="shared" si="20"/>
        <v>2</v>
      </c>
      <c r="AB98" s="22">
        <f t="shared" si="20"/>
        <v>2</v>
      </c>
      <c r="AC98" s="22">
        <f t="shared" si="20"/>
        <v>2</v>
      </c>
      <c r="AD98" s="173">
        <f t="shared" si="25"/>
        <v>2</v>
      </c>
      <c r="AE98" s="11" t="s">
        <v>153</v>
      </c>
      <c r="AF98" s="11" t="s">
        <v>153</v>
      </c>
      <c r="AG98" s="173">
        <f t="shared" si="31"/>
        <v>2</v>
      </c>
      <c r="AH98" s="173">
        <f t="shared" si="31"/>
        <v>2</v>
      </c>
      <c r="AI98" s="11" t="s">
        <v>153</v>
      </c>
      <c r="AJ98" s="11" t="s">
        <v>153</v>
      </c>
      <c r="AK98" s="11" t="s">
        <v>153</v>
      </c>
      <c r="AL98" s="25">
        <f t="shared" si="21"/>
        <v>2</v>
      </c>
      <c r="AM98" s="22">
        <f t="shared" si="21"/>
        <v>2</v>
      </c>
      <c r="AN98" s="22">
        <f t="shared" si="21"/>
        <v>2</v>
      </c>
      <c r="AO98" s="173">
        <f t="shared" si="27"/>
        <v>2</v>
      </c>
      <c r="AP98" s="11" t="s">
        <v>153</v>
      </c>
      <c r="AQ98" s="11" t="s">
        <v>153</v>
      </c>
      <c r="AR98" s="173">
        <f t="shared" si="32"/>
        <v>2</v>
      </c>
      <c r="AS98" s="173">
        <f t="shared" si="32"/>
        <v>2</v>
      </c>
      <c r="AT98" s="11" t="s">
        <v>153</v>
      </c>
      <c r="AU98" s="11"/>
      <c r="AV98" s="173">
        <f>IF($G98&lt;60,"",$H98)</f>
        <v>2</v>
      </c>
      <c r="AW98" s="11" t="s">
        <v>153</v>
      </c>
      <c r="AX98" s="199" t="s">
        <v>153</v>
      </c>
    </row>
    <row r="99" spans="2:50" ht="10.5" customHeight="1">
      <c r="B99" s="406"/>
      <c r="C99" s="409"/>
      <c r="D99" s="412"/>
      <c r="E99" s="31" t="s">
        <v>81</v>
      </c>
      <c r="F99" s="60"/>
      <c r="G99" s="54">
        <v>100</v>
      </c>
      <c r="H99" s="64">
        <v>2</v>
      </c>
      <c r="I99" s="69" t="s">
        <v>38</v>
      </c>
      <c r="J99" s="69" t="s">
        <v>100</v>
      </c>
      <c r="K99" s="130" t="s">
        <v>93</v>
      </c>
      <c r="L99" s="151">
        <f t="shared" si="29"/>
        <v>2</v>
      </c>
      <c r="M99" s="152"/>
      <c r="N99" s="119"/>
      <c r="O99" s="35"/>
      <c r="P99" s="35"/>
      <c r="Q99" s="35"/>
      <c r="R99" s="35"/>
      <c r="S99" s="35"/>
      <c r="T99" s="35"/>
      <c r="U99" s="35"/>
      <c r="V99" s="37" t="str">
        <f t="shared" si="30"/>
        <v>○</v>
      </c>
      <c r="W99" s="35"/>
      <c r="X99" s="36"/>
      <c r="Y99" s="32">
        <f t="shared" si="19"/>
        <v>2</v>
      </c>
      <c r="Z99" s="173">
        <f t="shared" si="19"/>
        <v>2</v>
      </c>
      <c r="AA99" s="25">
        <f t="shared" si="20"/>
        <v>2</v>
      </c>
      <c r="AB99" s="22">
        <f t="shared" si="20"/>
        <v>2</v>
      </c>
      <c r="AC99" s="22">
        <f t="shared" si="20"/>
        <v>2</v>
      </c>
      <c r="AD99" s="173">
        <f t="shared" si="25"/>
        <v>2</v>
      </c>
      <c r="AE99" s="11" t="s">
        <v>153</v>
      </c>
      <c r="AF99" s="11" t="s">
        <v>153</v>
      </c>
      <c r="AG99" s="173">
        <f t="shared" si="31"/>
        <v>2</v>
      </c>
      <c r="AH99" s="173">
        <f t="shared" si="31"/>
        <v>2</v>
      </c>
      <c r="AI99" s="11" t="s">
        <v>153</v>
      </c>
      <c r="AJ99" s="11" t="s">
        <v>153</v>
      </c>
      <c r="AK99" s="11" t="s">
        <v>153</v>
      </c>
      <c r="AL99" s="25">
        <f t="shared" si="21"/>
        <v>2</v>
      </c>
      <c r="AM99" s="22">
        <f t="shared" si="21"/>
        <v>2</v>
      </c>
      <c r="AN99" s="22">
        <f t="shared" si="21"/>
        <v>2</v>
      </c>
      <c r="AO99" s="173">
        <f t="shared" si="27"/>
        <v>2</v>
      </c>
      <c r="AP99" s="11" t="s">
        <v>153</v>
      </c>
      <c r="AQ99" s="11" t="s">
        <v>153</v>
      </c>
      <c r="AR99" s="173">
        <f t="shared" si="32"/>
        <v>2</v>
      </c>
      <c r="AS99" s="173">
        <f t="shared" si="32"/>
        <v>2</v>
      </c>
      <c r="AT99" s="173">
        <f>IF($G99&lt;60,"",$H99)</f>
        <v>2</v>
      </c>
      <c r="AU99" s="11"/>
      <c r="AV99" s="11"/>
      <c r="AW99" s="11" t="s">
        <v>153</v>
      </c>
      <c r="AX99" s="199" t="s">
        <v>153</v>
      </c>
    </row>
    <row r="100" spans="2:50" ht="12" customHeight="1">
      <c r="B100" s="406"/>
      <c r="C100" s="409"/>
      <c r="D100" s="412"/>
      <c r="E100" s="31" t="s">
        <v>78</v>
      </c>
      <c r="F100" s="60"/>
      <c r="G100" s="54">
        <v>100</v>
      </c>
      <c r="H100" s="64">
        <v>2</v>
      </c>
      <c r="I100" s="69" t="s">
        <v>38</v>
      </c>
      <c r="J100" s="69" t="s">
        <v>98</v>
      </c>
      <c r="K100" s="130" t="s">
        <v>93</v>
      </c>
      <c r="L100" s="151">
        <f t="shared" si="29"/>
        <v>2</v>
      </c>
      <c r="M100" s="152"/>
      <c r="N100" s="119"/>
      <c r="O100" s="35"/>
      <c r="P100" s="35"/>
      <c r="Q100" s="35"/>
      <c r="R100" s="35"/>
      <c r="S100" s="35"/>
      <c r="T100" s="35"/>
      <c r="U100" s="35"/>
      <c r="V100" s="37" t="str">
        <f t="shared" si="30"/>
        <v>○</v>
      </c>
      <c r="W100" s="35"/>
      <c r="X100" s="36"/>
      <c r="Y100" s="32">
        <f t="shared" si="19"/>
        <v>2</v>
      </c>
      <c r="Z100" s="173">
        <f t="shared" si="19"/>
        <v>2</v>
      </c>
      <c r="AA100" s="25">
        <f t="shared" si="20"/>
        <v>2</v>
      </c>
      <c r="AB100" s="22">
        <f t="shared" si="20"/>
        <v>2</v>
      </c>
      <c r="AC100" s="22">
        <f t="shared" si="20"/>
        <v>2</v>
      </c>
      <c r="AD100" s="173">
        <f t="shared" si="25"/>
        <v>2</v>
      </c>
      <c r="AE100" s="11" t="s">
        <v>153</v>
      </c>
      <c r="AF100" s="11" t="s">
        <v>153</v>
      </c>
      <c r="AG100" s="173">
        <f t="shared" si="31"/>
        <v>2</v>
      </c>
      <c r="AH100" s="173">
        <f t="shared" si="31"/>
        <v>2</v>
      </c>
      <c r="AI100" s="11" t="s">
        <v>153</v>
      </c>
      <c r="AJ100" s="11" t="s">
        <v>153</v>
      </c>
      <c r="AK100" s="11" t="s">
        <v>153</v>
      </c>
      <c r="AL100" s="25">
        <f t="shared" si="21"/>
        <v>2</v>
      </c>
      <c r="AM100" s="22">
        <f t="shared" si="21"/>
        <v>2</v>
      </c>
      <c r="AN100" s="11"/>
      <c r="AO100" s="173">
        <f t="shared" si="27"/>
        <v>2</v>
      </c>
      <c r="AP100" s="173">
        <f>IF($G100&lt;60,"",$H100)</f>
        <v>2</v>
      </c>
      <c r="AQ100" s="11" t="s">
        <v>153</v>
      </c>
      <c r="AR100" s="11" t="s">
        <v>153</v>
      </c>
      <c r="AS100" s="11" t="s">
        <v>153</v>
      </c>
      <c r="AT100" s="11" t="s">
        <v>153</v>
      </c>
      <c r="AU100" s="11"/>
      <c r="AV100" s="11"/>
      <c r="AW100" s="11" t="s">
        <v>153</v>
      </c>
      <c r="AX100" s="202">
        <f>IF($G100&lt;60,"",$H100)</f>
        <v>2</v>
      </c>
    </row>
    <row r="101" spans="2:50" ht="10.5" customHeight="1">
      <c r="B101" s="406"/>
      <c r="C101" s="409"/>
      <c r="D101" s="412"/>
      <c r="E101" s="31" t="s">
        <v>2</v>
      </c>
      <c r="F101" s="60"/>
      <c r="G101" s="54">
        <v>100</v>
      </c>
      <c r="H101" s="64">
        <v>2</v>
      </c>
      <c r="I101" s="69" t="s">
        <v>38</v>
      </c>
      <c r="J101" s="69" t="s">
        <v>100</v>
      </c>
      <c r="K101" s="130" t="s">
        <v>93</v>
      </c>
      <c r="L101" s="151">
        <f t="shared" si="29"/>
        <v>2</v>
      </c>
      <c r="M101" s="152"/>
      <c r="N101" s="119"/>
      <c r="O101" s="35"/>
      <c r="P101" s="35"/>
      <c r="Q101" s="35"/>
      <c r="R101" s="35"/>
      <c r="S101" s="35"/>
      <c r="T101" s="35"/>
      <c r="U101" s="35"/>
      <c r="V101" s="37" t="str">
        <f t="shared" si="30"/>
        <v>○</v>
      </c>
      <c r="W101" s="35"/>
      <c r="X101" s="36"/>
      <c r="Y101" s="32">
        <f t="shared" si="19"/>
        <v>2</v>
      </c>
      <c r="Z101" s="173">
        <f t="shared" si="19"/>
        <v>2</v>
      </c>
      <c r="AA101" s="25">
        <f t="shared" si="20"/>
        <v>2</v>
      </c>
      <c r="AB101" s="22">
        <f t="shared" si="20"/>
        <v>2</v>
      </c>
      <c r="AC101" s="22">
        <f t="shared" si="20"/>
        <v>2</v>
      </c>
      <c r="AD101" s="173">
        <f t="shared" si="25"/>
        <v>2</v>
      </c>
      <c r="AE101" s="11" t="s">
        <v>153</v>
      </c>
      <c r="AF101" s="11" t="s">
        <v>153</v>
      </c>
      <c r="AG101" s="173">
        <f t="shared" si="31"/>
        <v>2</v>
      </c>
      <c r="AH101" s="173">
        <f t="shared" si="31"/>
        <v>2</v>
      </c>
      <c r="AI101" s="11" t="s">
        <v>153</v>
      </c>
      <c r="AJ101" s="11" t="s">
        <v>153</v>
      </c>
      <c r="AK101" s="11" t="s">
        <v>153</v>
      </c>
      <c r="AL101" s="25">
        <f t="shared" si="21"/>
        <v>2</v>
      </c>
      <c r="AM101" s="22">
        <f t="shared" si="21"/>
        <v>2</v>
      </c>
      <c r="AN101" s="22">
        <f t="shared" si="21"/>
        <v>2</v>
      </c>
      <c r="AO101" s="173">
        <f t="shared" si="27"/>
        <v>2</v>
      </c>
      <c r="AP101" s="11" t="s">
        <v>153</v>
      </c>
      <c r="AQ101" s="11" t="s">
        <v>153</v>
      </c>
      <c r="AR101" s="173">
        <f t="shared" ref="AR101:AS107" si="33">IF($G101&lt;60,"",$H101)</f>
        <v>2</v>
      </c>
      <c r="AS101" s="173">
        <f t="shared" si="33"/>
        <v>2</v>
      </c>
      <c r="AT101" s="11" t="s">
        <v>153</v>
      </c>
      <c r="AU101" s="173">
        <f>IF($G101&lt;60,"",$H101)</f>
        <v>2</v>
      </c>
      <c r="AV101" s="11"/>
      <c r="AW101" s="11" t="s">
        <v>153</v>
      </c>
      <c r="AX101" s="199" t="s">
        <v>153</v>
      </c>
    </row>
    <row r="102" spans="2:50" ht="10.5" customHeight="1">
      <c r="B102" s="406"/>
      <c r="C102" s="409"/>
      <c r="D102" s="412"/>
      <c r="E102" s="31" t="s">
        <v>137</v>
      </c>
      <c r="F102" s="60"/>
      <c r="G102" s="54">
        <v>100</v>
      </c>
      <c r="H102" s="64">
        <v>2</v>
      </c>
      <c r="I102" s="69" t="s">
        <v>38</v>
      </c>
      <c r="J102" s="69" t="s">
        <v>183</v>
      </c>
      <c r="K102" s="130" t="s">
        <v>93</v>
      </c>
      <c r="L102" s="151">
        <f t="shared" si="29"/>
        <v>2</v>
      </c>
      <c r="M102" s="152"/>
      <c r="N102" s="119"/>
      <c r="O102" s="35"/>
      <c r="P102" s="35"/>
      <c r="Q102" s="35"/>
      <c r="R102" s="35"/>
      <c r="S102" s="35"/>
      <c r="T102" s="35"/>
      <c r="U102" s="35"/>
      <c r="V102" s="37" t="str">
        <f t="shared" si="30"/>
        <v>○</v>
      </c>
      <c r="W102" s="35"/>
      <c r="X102" s="36"/>
      <c r="Y102" s="32">
        <f t="shared" si="19"/>
        <v>2</v>
      </c>
      <c r="Z102" s="173">
        <f t="shared" si="19"/>
        <v>2</v>
      </c>
      <c r="AA102" s="25">
        <f t="shared" si="20"/>
        <v>2</v>
      </c>
      <c r="AB102" s="22">
        <f t="shared" si="20"/>
        <v>2</v>
      </c>
      <c r="AC102" s="22">
        <f t="shared" si="20"/>
        <v>2</v>
      </c>
      <c r="AD102" s="173">
        <f t="shared" si="25"/>
        <v>2</v>
      </c>
      <c r="AE102" s="11" t="s">
        <v>153</v>
      </c>
      <c r="AF102" s="11" t="s">
        <v>153</v>
      </c>
      <c r="AG102" s="173">
        <f t="shared" si="31"/>
        <v>2</v>
      </c>
      <c r="AH102" s="173">
        <f t="shared" si="31"/>
        <v>2</v>
      </c>
      <c r="AI102" s="11" t="s">
        <v>153</v>
      </c>
      <c r="AJ102" s="11" t="s">
        <v>153</v>
      </c>
      <c r="AK102" s="11" t="s">
        <v>153</v>
      </c>
      <c r="AL102" s="25">
        <f t="shared" si="21"/>
        <v>2</v>
      </c>
      <c r="AM102" s="22">
        <f t="shared" si="21"/>
        <v>2</v>
      </c>
      <c r="AN102" s="22">
        <f t="shared" si="21"/>
        <v>2</v>
      </c>
      <c r="AO102" s="173">
        <f t="shared" si="27"/>
        <v>2</v>
      </c>
      <c r="AP102" s="11" t="s">
        <v>153</v>
      </c>
      <c r="AQ102" s="11" t="s">
        <v>153</v>
      </c>
      <c r="AR102" s="173">
        <f t="shared" si="33"/>
        <v>2</v>
      </c>
      <c r="AS102" s="173">
        <f t="shared" si="33"/>
        <v>2</v>
      </c>
      <c r="AT102" s="11" t="s">
        <v>153</v>
      </c>
      <c r="AU102" s="11"/>
      <c r="AV102" s="173">
        <f>IF($G102&lt;60,"",$H102)</f>
        <v>2</v>
      </c>
      <c r="AW102" s="11" t="s">
        <v>153</v>
      </c>
      <c r="AX102" s="199" t="s">
        <v>153</v>
      </c>
    </row>
    <row r="103" spans="2:50" ht="11.1" customHeight="1">
      <c r="B103" s="406"/>
      <c r="C103" s="409"/>
      <c r="D103" s="412"/>
      <c r="E103" s="31" t="s">
        <v>41</v>
      </c>
      <c r="F103" s="60"/>
      <c r="G103" s="54">
        <v>100</v>
      </c>
      <c r="H103" s="64">
        <v>2</v>
      </c>
      <c r="I103" s="69" t="s">
        <v>38</v>
      </c>
      <c r="J103" s="69" t="s">
        <v>99</v>
      </c>
      <c r="K103" s="130" t="s">
        <v>93</v>
      </c>
      <c r="L103" s="151">
        <f t="shared" si="29"/>
        <v>2</v>
      </c>
      <c r="M103" s="152"/>
      <c r="N103" s="119"/>
      <c r="O103" s="35"/>
      <c r="P103" s="35"/>
      <c r="Q103" s="35"/>
      <c r="R103" s="35"/>
      <c r="S103" s="35"/>
      <c r="T103" s="35"/>
      <c r="U103" s="35"/>
      <c r="V103" s="37" t="str">
        <f t="shared" si="30"/>
        <v>○</v>
      </c>
      <c r="W103" s="35"/>
      <c r="X103" s="36"/>
      <c r="Y103" s="32">
        <f t="shared" si="19"/>
        <v>2</v>
      </c>
      <c r="Z103" s="173">
        <f t="shared" si="19"/>
        <v>2</v>
      </c>
      <c r="AA103" s="25">
        <f t="shared" si="20"/>
        <v>2</v>
      </c>
      <c r="AB103" s="22">
        <f t="shared" si="20"/>
        <v>2</v>
      </c>
      <c r="AC103" s="22">
        <f t="shared" si="20"/>
        <v>2</v>
      </c>
      <c r="AD103" s="173">
        <f t="shared" si="25"/>
        <v>2</v>
      </c>
      <c r="AE103" s="11" t="s">
        <v>153</v>
      </c>
      <c r="AF103" s="11" t="s">
        <v>153</v>
      </c>
      <c r="AG103" s="173">
        <f t="shared" si="31"/>
        <v>2</v>
      </c>
      <c r="AH103" s="173">
        <f t="shared" si="31"/>
        <v>2</v>
      </c>
      <c r="AI103" s="11" t="s">
        <v>153</v>
      </c>
      <c r="AJ103" s="11" t="s">
        <v>153</v>
      </c>
      <c r="AK103" s="11" t="s">
        <v>153</v>
      </c>
      <c r="AL103" s="25">
        <f t="shared" si="21"/>
        <v>2</v>
      </c>
      <c r="AM103" s="22">
        <f t="shared" si="21"/>
        <v>2</v>
      </c>
      <c r="AN103" s="22">
        <f t="shared" si="21"/>
        <v>2</v>
      </c>
      <c r="AO103" s="173">
        <f t="shared" si="27"/>
        <v>2</v>
      </c>
      <c r="AP103" s="11" t="s">
        <v>153</v>
      </c>
      <c r="AQ103" s="11" t="s">
        <v>153</v>
      </c>
      <c r="AR103" s="173">
        <f t="shared" si="33"/>
        <v>2</v>
      </c>
      <c r="AS103" s="173">
        <f t="shared" si="33"/>
        <v>2</v>
      </c>
      <c r="AT103" s="173">
        <f>IF($G103&lt;60,"",$H103)</f>
        <v>2</v>
      </c>
      <c r="AU103" s="11"/>
      <c r="AV103" s="11"/>
      <c r="AW103" s="11" t="s">
        <v>153</v>
      </c>
      <c r="AX103" s="199" t="s">
        <v>153</v>
      </c>
    </row>
    <row r="104" spans="2:50" ht="10.35" customHeight="1">
      <c r="B104" s="406"/>
      <c r="C104" s="409"/>
      <c r="D104" s="412"/>
      <c r="E104" s="31" t="s">
        <v>216</v>
      </c>
      <c r="F104" s="60"/>
      <c r="G104" s="54">
        <v>100</v>
      </c>
      <c r="H104" s="64">
        <v>2</v>
      </c>
      <c r="I104" s="69" t="s">
        <v>38</v>
      </c>
      <c r="J104" s="69" t="s">
        <v>99</v>
      </c>
      <c r="K104" s="130" t="s">
        <v>93</v>
      </c>
      <c r="L104" s="151">
        <f t="shared" si="29"/>
        <v>2</v>
      </c>
      <c r="M104" s="152"/>
      <c r="N104" s="119"/>
      <c r="O104" s="35"/>
      <c r="P104" s="35"/>
      <c r="Q104" s="35"/>
      <c r="R104" s="35"/>
      <c r="S104" s="35"/>
      <c r="T104" s="35"/>
      <c r="U104" s="35"/>
      <c r="V104" s="37" t="str">
        <f t="shared" si="30"/>
        <v>○</v>
      </c>
      <c r="W104" s="35"/>
      <c r="X104" s="36"/>
      <c r="Y104" s="32">
        <f t="shared" si="19"/>
        <v>2</v>
      </c>
      <c r="Z104" s="173">
        <f t="shared" si="19"/>
        <v>2</v>
      </c>
      <c r="AA104" s="25">
        <f t="shared" si="20"/>
        <v>2</v>
      </c>
      <c r="AB104" s="22">
        <f t="shared" si="20"/>
        <v>2</v>
      </c>
      <c r="AC104" s="22">
        <f t="shared" si="20"/>
        <v>2</v>
      </c>
      <c r="AD104" s="173">
        <f t="shared" si="25"/>
        <v>2</v>
      </c>
      <c r="AE104" s="11" t="s">
        <v>153</v>
      </c>
      <c r="AF104" s="11" t="s">
        <v>153</v>
      </c>
      <c r="AG104" s="173">
        <f t="shared" si="31"/>
        <v>2</v>
      </c>
      <c r="AH104" s="173">
        <f t="shared" si="31"/>
        <v>2</v>
      </c>
      <c r="AI104" s="11" t="s">
        <v>153</v>
      </c>
      <c r="AJ104" s="11" t="s">
        <v>153</v>
      </c>
      <c r="AK104" s="11" t="s">
        <v>153</v>
      </c>
      <c r="AL104" s="25">
        <f t="shared" si="21"/>
        <v>2</v>
      </c>
      <c r="AM104" s="22">
        <f t="shared" si="21"/>
        <v>2</v>
      </c>
      <c r="AN104" s="22">
        <f t="shared" si="21"/>
        <v>2</v>
      </c>
      <c r="AO104" s="173">
        <f t="shared" si="27"/>
        <v>2</v>
      </c>
      <c r="AP104" s="11" t="s">
        <v>153</v>
      </c>
      <c r="AQ104" s="11" t="s">
        <v>153</v>
      </c>
      <c r="AR104" s="173">
        <f>IF($G104&lt;60,"",$H104)</f>
        <v>2</v>
      </c>
      <c r="AS104" s="173">
        <f>IF($G104&lt;60,"",$H104)</f>
        <v>2</v>
      </c>
      <c r="AT104" s="11"/>
      <c r="AU104" s="11"/>
      <c r="AV104" s="11"/>
      <c r="AW104" s="11" t="s">
        <v>153</v>
      </c>
      <c r="AX104" s="199" t="s">
        <v>153</v>
      </c>
    </row>
    <row r="105" spans="2:50" ht="10.35" customHeight="1">
      <c r="B105" s="406"/>
      <c r="C105" s="409"/>
      <c r="D105" s="412"/>
      <c r="E105" s="31" t="s">
        <v>203</v>
      </c>
      <c r="F105" s="60"/>
      <c r="G105" s="54">
        <v>100</v>
      </c>
      <c r="H105" s="64">
        <v>2</v>
      </c>
      <c r="I105" s="69" t="s">
        <v>38</v>
      </c>
      <c r="J105" s="69" t="s">
        <v>101</v>
      </c>
      <c r="K105" s="130" t="s">
        <v>93</v>
      </c>
      <c r="L105" s="151">
        <f t="shared" si="29"/>
        <v>2</v>
      </c>
      <c r="M105" s="152"/>
      <c r="N105" s="34"/>
      <c r="O105" s="35"/>
      <c r="P105" s="35"/>
      <c r="Q105" s="35"/>
      <c r="R105" s="35"/>
      <c r="S105" s="35"/>
      <c r="T105" s="35"/>
      <c r="U105" s="35"/>
      <c r="V105" s="37" t="str">
        <f t="shared" si="30"/>
        <v>○</v>
      </c>
      <c r="W105" s="35"/>
      <c r="X105" s="36"/>
      <c r="Y105" s="32">
        <f t="shared" si="19"/>
        <v>2</v>
      </c>
      <c r="Z105" s="173">
        <f t="shared" si="19"/>
        <v>2</v>
      </c>
      <c r="AA105" s="25">
        <f t="shared" si="20"/>
        <v>2</v>
      </c>
      <c r="AB105" s="22">
        <f t="shared" si="20"/>
        <v>2</v>
      </c>
      <c r="AC105" s="22">
        <f t="shared" si="20"/>
        <v>2</v>
      </c>
      <c r="AD105" s="173">
        <f t="shared" si="25"/>
        <v>2</v>
      </c>
      <c r="AE105" s="11" t="s">
        <v>153</v>
      </c>
      <c r="AF105" s="11" t="s">
        <v>153</v>
      </c>
      <c r="AG105" s="173">
        <f t="shared" si="31"/>
        <v>2</v>
      </c>
      <c r="AH105" s="173">
        <f t="shared" si="31"/>
        <v>2</v>
      </c>
      <c r="AI105" s="11" t="s">
        <v>153</v>
      </c>
      <c r="AJ105" s="11" t="s">
        <v>153</v>
      </c>
      <c r="AK105" s="11" t="s">
        <v>153</v>
      </c>
      <c r="AL105" s="25">
        <f t="shared" si="21"/>
        <v>2</v>
      </c>
      <c r="AM105" s="22">
        <f t="shared" si="21"/>
        <v>2</v>
      </c>
      <c r="AN105" s="22">
        <f t="shared" si="21"/>
        <v>2</v>
      </c>
      <c r="AO105" s="173">
        <f t="shared" si="27"/>
        <v>2</v>
      </c>
      <c r="AP105" s="11" t="s">
        <v>153</v>
      </c>
      <c r="AQ105" s="11" t="s">
        <v>153</v>
      </c>
      <c r="AR105" s="173">
        <f>IF($G105&lt;60,"",$H105)</f>
        <v>2</v>
      </c>
      <c r="AS105" s="173">
        <f t="shared" si="33"/>
        <v>2</v>
      </c>
      <c r="AT105" s="173">
        <f>IF($G105&lt;60,"",$H105)</f>
        <v>2</v>
      </c>
      <c r="AU105" s="11"/>
      <c r="AV105" s="11"/>
      <c r="AW105" s="11" t="s">
        <v>153</v>
      </c>
      <c r="AX105" s="199" t="s">
        <v>153</v>
      </c>
    </row>
    <row r="106" spans="2:50" ht="10.5" customHeight="1">
      <c r="B106" s="406"/>
      <c r="C106" s="409"/>
      <c r="D106" s="412"/>
      <c r="E106" s="303" t="s">
        <v>249</v>
      </c>
      <c r="F106" s="60"/>
      <c r="G106" s="68">
        <v>100</v>
      </c>
      <c r="H106" s="64">
        <v>2</v>
      </c>
      <c r="I106" s="69" t="s">
        <v>38</v>
      </c>
      <c r="J106" s="87" t="s">
        <v>273</v>
      </c>
      <c r="K106" s="130" t="s">
        <v>93</v>
      </c>
      <c r="L106" s="151">
        <f t="shared" si="29"/>
        <v>2</v>
      </c>
      <c r="M106" s="152"/>
      <c r="N106" s="119"/>
      <c r="O106" s="35"/>
      <c r="P106" s="35"/>
      <c r="Q106" s="35"/>
      <c r="R106" s="35"/>
      <c r="S106" s="35"/>
      <c r="T106" s="35"/>
      <c r="U106" s="35"/>
      <c r="V106" s="37" t="str">
        <f t="shared" si="30"/>
        <v>○</v>
      </c>
      <c r="W106" s="35"/>
      <c r="X106" s="36"/>
      <c r="Y106" s="32">
        <f>IF($G106&lt;60,"",$H106)</f>
        <v>2</v>
      </c>
      <c r="Z106" s="32">
        <f>IF($G106&lt;60,"",$H106)</f>
        <v>2</v>
      </c>
      <c r="AA106" s="25">
        <f t="shared" ref="AA106:AD107" si="34">IF($G106&lt;60,"",$H106)</f>
        <v>2</v>
      </c>
      <c r="AB106" s="22">
        <f t="shared" si="34"/>
        <v>2</v>
      </c>
      <c r="AC106" s="22">
        <f t="shared" si="34"/>
        <v>2</v>
      </c>
      <c r="AD106" s="22">
        <f t="shared" si="34"/>
        <v>2</v>
      </c>
      <c r="AE106" s="11"/>
      <c r="AF106" s="304"/>
      <c r="AG106" s="22">
        <f t="shared" si="31"/>
        <v>2</v>
      </c>
      <c r="AH106" s="22">
        <f t="shared" si="31"/>
        <v>2</v>
      </c>
      <c r="AI106" s="11"/>
      <c r="AJ106" s="11"/>
      <c r="AK106" s="99"/>
      <c r="AL106" s="25">
        <f t="shared" si="21"/>
        <v>2</v>
      </c>
      <c r="AM106" s="22">
        <f t="shared" si="21"/>
        <v>2</v>
      </c>
      <c r="AN106" s="22">
        <f t="shared" si="21"/>
        <v>2</v>
      </c>
      <c r="AO106" s="173">
        <f t="shared" si="27"/>
        <v>2</v>
      </c>
      <c r="AP106" s="213"/>
      <c r="AQ106" s="213"/>
      <c r="AR106" s="173">
        <f>IF($G106&lt;60,"",$H106)</f>
        <v>2</v>
      </c>
      <c r="AS106" s="173">
        <f t="shared" si="33"/>
        <v>2</v>
      </c>
      <c r="AT106" s="213"/>
      <c r="AU106" s="173">
        <f>IF($G106&lt;60,"",$H106)</f>
        <v>2</v>
      </c>
      <c r="AV106" s="213"/>
      <c r="AW106" s="213"/>
      <c r="AX106" s="305"/>
    </row>
    <row r="107" spans="2:50" ht="10.5" customHeight="1" thickBot="1">
      <c r="B107" s="407"/>
      <c r="C107" s="421"/>
      <c r="D107" s="423"/>
      <c r="E107" s="306" t="s">
        <v>250</v>
      </c>
      <c r="F107" s="307"/>
      <c r="G107" s="308">
        <v>100</v>
      </c>
      <c r="H107" s="309">
        <v>2</v>
      </c>
      <c r="I107" s="310" t="s">
        <v>38</v>
      </c>
      <c r="J107" s="252" t="s">
        <v>182</v>
      </c>
      <c r="K107" s="311" t="s">
        <v>93</v>
      </c>
      <c r="L107" s="312">
        <f t="shared" si="29"/>
        <v>2</v>
      </c>
      <c r="M107" s="313"/>
      <c r="N107" s="262"/>
      <c r="O107" s="257"/>
      <c r="P107" s="257"/>
      <c r="Q107" s="257"/>
      <c r="R107" s="257"/>
      <c r="S107" s="257"/>
      <c r="T107" s="257"/>
      <c r="U107" s="257"/>
      <c r="V107" s="258" t="str">
        <f t="shared" si="30"/>
        <v>○</v>
      </c>
      <c r="W107" s="257"/>
      <c r="X107" s="259"/>
      <c r="Y107" s="260">
        <f>IF($G107&lt;60,"",$H107)</f>
        <v>2</v>
      </c>
      <c r="Z107" s="260">
        <f>IF($G107&lt;60,"",$H107)</f>
        <v>2</v>
      </c>
      <c r="AA107" s="276">
        <f t="shared" si="34"/>
        <v>2</v>
      </c>
      <c r="AB107" s="277">
        <f t="shared" si="34"/>
        <v>2</v>
      </c>
      <c r="AC107" s="277">
        <f t="shared" si="34"/>
        <v>2</v>
      </c>
      <c r="AD107" s="277">
        <f t="shared" si="34"/>
        <v>2</v>
      </c>
      <c r="AE107" s="264"/>
      <c r="AF107" s="314"/>
      <c r="AG107" s="277">
        <f>IF($G107&lt;60,"",$H107)</f>
        <v>2</v>
      </c>
      <c r="AH107" s="277">
        <f>IF($G107&lt;60,"",$H107)</f>
        <v>2</v>
      </c>
      <c r="AI107" s="264"/>
      <c r="AJ107" s="264"/>
      <c r="AK107" s="315"/>
      <c r="AL107" s="276">
        <f t="shared" si="21"/>
        <v>2</v>
      </c>
      <c r="AM107" s="277">
        <f t="shared" si="21"/>
        <v>2</v>
      </c>
      <c r="AN107" s="277">
        <f t="shared" si="21"/>
        <v>2</v>
      </c>
      <c r="AO107" s="266">
        <f t="shared" si="27"/>
        <v>2</v>
      </c>
      <c r="AP107" s="294"/>
      <c r="AQ107" s="294"/>
      <c r="AR107" s="266">
        <f>IF($G107&lt;60,"",$H107)</f>
        <v>2</v>
      </c>
      <c r="AS107" s="266">
        <f t="shared" si="33"/>
        <v>2</v>
      </c>
      <c r="AT107" s="294"/>
      <c r="AU107" s="266">
        <f>IF($G107&lt;60,"",$H107)</f>
        <v>2</v>
      </c>
      <c r="AV107" s="294"/>
      <c r="AW107" s="294"/>
      <c r="AX107" s="316"/>
    </row>
    <row r="108" spans="2:50" ht="15" customHeight="1">
      <c r="B108" s="467" t="s">
        <v>9</v>
      </c>
      <c r="C108" s="468"/>
      <c r="D108" s="468"/>
      <c r="E108" s="468"/>
      <c r="F108" s="468"/>
      <c r="G108" s="468"/>
      <c r="H108" s="468"/>
      <c r="I108" s="468"/>
      <c r="J108" s="468"/>
      <c r="K108" s="469"/>
      <c r="L108" s="397">
        <f>SUM(L10:L107)</f>
        <v>79</v>
      </c>
      <c r="M108" s="399">
        <f>SUM(M10:M107)</f>
        <v>30</v>
      </c>
      <c r="N108" s="181">
        <f>COUNTIF(N10:N107,"◎")</f>
        <v>2</v>
      </c>
      <c r="O108" s="401">
        <f>COUNTIF(O10:O107,"◎")</f>
        <v>1</v>
      </c>
      <c r="P108" s="284">
        <f>COUNTIF(P10:P107,"◎")</f>
        <v>5</v>
      </c>
      <c r="Q108" s="284">
        <f>COUNTIF(Q10:Q107,"◎")</f>
        <v>16</v>
      </c>
      <c r="R108" s="393">
        <f>COUNTIF(R10:R107,"◎")+COUNTIF(R10:R106,"○")</f>
        <v>5</v>
      </c>
      <c r="S108" s="403">
        <f>COUNTIF(S10:S107,"◎")</f>
        <v>2</v>
      </c>
      <c r="T108" s="393">
        <f>COUNTIF(T10:T107,"◎")</f>
        <v>4</v>
      </c>
      <c r="U108" s="284">
        <f>COUNTIF(U10:U107,"◎")</f>
        <v>1</v>
      </c>
      <c r="V108" s="393">
        <f>COUNTIF(V10:V107,"○")</f>
        <v>16</v>
      </c>
      <c r="W108" s="278">
        <f>COUNTIF(W10:W107,"◎")</f>
        <v>4</v>
      </c>
      <c r="X108" s="393">
        <f>COUNTIF(X10:X107,"◎")</f>
        <v>2</v>
      </c>
      <c r="Y108" s="395">
        <f t="shared" ref="Y108:AX108" si="35">SUM(Y10:Y107)</f>
        <v>166</v>
      </c>
      <c r="Z108" s="395">
        <f t="shared" si="35"/>
        <v>142</v>
      </c>
      <c r="AA108" s="386">
        <f t="shared" si="35"/>
        <v>79</v>
      </c>
      <c r="AB108" s="360">
        <f t="shared" si="35"/>
        <v>67</v>
      </c>
      <c r="AC108" s="360">
        <f t="shared" si="35"/>
        <v>50</v>
      </c>
      <c r="AD108" s="360">
        <f t="shared" si="35"/>
        <v>135</v>
      </c>
      <c r="AE108" s="360">
        <f t="shared" si="35"/>
        <v>65</v>
      </c>
      <c r="AF108" s="384">
        <f t="shared" si="35"/>
        <v>12</v>
      </c>
      <c r="AG108" s="386">
        <f t="shared" si="35"/>
        <v>101</v>
      </c>
      <c r="AH108" s="360">
        <f t="shared" si="35"/>
        <v>68</v>
      </c>
      <c r="AI108" s="360">
        <f t="shared" si="35"/>
        <v>8</v>
      </c>
      <c r="AJ108" s="360">
        <f t="shared" si="35"/>
        <v>32</v>
      </c>
      <c r="AK108" s="384">
        <f t="shared" si="35"/>
        <v>36</v>
      </c>
      <c r="AL108" s="382">
        <f t="shared" si="35"/>
        <v>79</v>
      </c>
      <c r="AM108" s="358">
        <f t="shared" si="35"/>
        <v>63</v>
      </c>
      <c r="AN108" s="358">
        <f t="shared" si="35"/>
        <v>44</v>
      </c>
      <c r="AO108" s="378">
        <f t="shared" si="35"/>
        <v>132</v>
      </c>
      <c r="AP108" s="358">
        <f t="shared" si="35"/>
        <v>69</v>
      </c>
      <c r="AQ108" s="380">
        <f t="shared" si="35"/>
        <v>12</v>
      </c>
      <c r="AR108" s="382">
        <f t="shared" si="35"/>
        <v>96</v>
      </c>
      <c r="AS108" s="358">
        <f t="shared" si="35"/>
        <v>58</v>
      </c>
      <c r="AT108" s="358">
        <f t="shared" si="35"/>
        <v>18</v>
      </c>
      <c r="AU108" s="358">
        <f t="shared" si="35"/>
        <v>24</v>
      </c>
      <c r="AV108" s="358">
        <f t="shared" si="35"/>
        <v>10</v>
      </c>
      <c r="AW108" s="358">
        <f t="shared" si="35"/>
        <v>37</v>
      </c>
      <c r="AX108" s="368">
        <f t="shared" si="35"/>
        <v>37</v>
      </c>
    </row>
    <row r="109" spans="2:50" ht="15" customHeight="1">
      <c r="B109" s="470"/>
      <c r="C109" s="471"/>
      <c r="D109" s="471"/>
      <c r="E109" s="471"/>
      <c r="F109" s="471"/>
      <c r="G109" s="471"/>
      <c r="H109" s="471"/>
      <c r="I109" s="471"/>
      <c r="J109" s="471"/>
      <c r="K109" s="472"/>
      <c r="L109" s="398"/>
      <c r="M109" s="400"/>
      <c r="N109" s="182">
        <f>COUNTIF(N10:N107,"○")-2</f>
        <v>7</v>
      </c>
      <c r="O109" s="402"/>
      <c r="P109" s="285">
        <f>COUNTIF(P10:P107,"○")-1</f>
        <v>5</v>
      </c>
      <c r="Q109" s="285">
        <f>COUNTIF(Q10:Q107,"◎")+COUNTIF(Q10:Q106,"○")</f>
        <v>30</v>
      </c>
      <c r="R109" s="394">
        <f>COUNTIF(R24:R108,"◎")</f>
        <v>1</v>
      </c>
      <c r="S109" s="404"/>
      <c r="T109" s="394">
        <f>COUNTIF(T24:T108,"◎")</f>
        <v>4</v>
      </c>
      <c r="U109" s="285">
        <f>COUNTIF(U72,"○")+COUNTIF(U91,"○")</f>
        <v>2</v>
      </c>
      <c r="V109" s="394">
        <f>COUNTIF(V24:V108,"◎")</f>
        <v>0</v>
      </c>
      <c r="W109" s="279">
        <f>COUNTIF(W10:W107,"○")</f>
        <v>4</v>
      </c>
      <c r="X109" s="394">
        <f>COUNTIF(X24:X108,"◎")</f>
        <v>2</v>
      </c>
      <c r="Y109" s="396"/>
      <c r="Z109" s="396"/>
      <c r="AA109" s="387"/>
      <c r="AB109" s="361"/>
      <c r="AC109" s="361"/>
      <c r="AD109" s="361"/>
      <c r="AE109" s="361"/>
      <c r="AF109" s="385"/>
      <c r="AG109" s="387"/>
      <c r="AH109" s="361"/>
      <c r="AI109" s="361"/>
      <c r="AJ109" s="361"/>
      <c r="AK109" s="385"/>
      <c r="AL109" s="383"/>
      <c r="AM109" s="359"/>
      <c r="AN109" s="359"/>
      <c r="AO109" s="379"/>
      <c r="AP109" s="359"/>
      <c r="AQ109" s="381"/>
      <c r="AR109" s="383"/>
      <c r="AS109" s="359"/>
      <c r="AT109" s="359"/>
      <c r="AU109" s="359"/>
      <c r="AV109" s="359"/>
      <c r="AW109" s="359"/>
      <c r="AX109" s="369"/>
    </row>
    <row r="110" spans="2:50" ht="15" customHeight="1">
      <c r="B110" s="461" t="s">
        <v>43</v>
      </c>
      <c r="C110" s="462"/>
      <c r="D110" s="462"/>
      <c r="E110" s="462"/>
      <c r="F110" s="462"/>
      <c r="G110" s="462"/>
      <c r="H110" s="462"/>
      <c r="I110" s="462"/>
      <c r="J110" s="462"/>
      <c r="K110" s="463"/>
      <c r="L110" s="370" t="s">
        <v>221</v>
      </c>
      <c r="M110" s="372" t="s">
        <v>276</v>
      </c>
      <c r="N110" s="183" t="s">
        <v>161</v>
      </c>
      <c r="O110" s="374" t="s">
        <v>222</v>
      </c>
      <c r="P110" s="280" t="s">
        <v>227</v>
      </c>
      <c r="Q110" s="280" t="s">
        <v>265</v>
      </c>
      <c r="R110" s="354" t="s">
        <v>227</v>
      </c>
      <c r="S110" s="376" t="s">
        <v>161</v>
      </c>
      <c r="T110" s="354" t="s">
        <v>217</v>
      </c>
      <c r="U110" s="280" t="s">
        <v>159</v>
      </c>
      <c r="V110" s="354" t="s">
        <v>160</v>
      </c>
      <c r="W110" s="286" t="s">
        <v>217</v>
      </c>
      <c r="X110" s="354" t="s">
        <v>161</v>
      </c>
      <c r="Y110" s="356" t="s">
        <v>129</v>
      </c>
      <c r="Z110" s="356" t="s">
        <v>162</v>
      </c>
      <c r="AA110" s="348" t="s">
        <v>221</v>
      </c>
      <c r="AB110" s="350" t="s">
        <v>123</v>
      </c>
      <c r="AC110" s="350" t="s">
        <v>120</v>
      </c>
      <c r="AD110" s="350" t="s">
        <v>119</v>
      </c>
      <c r="AE110" s="350" t="s">
        <v>62</v>
      </c>
      <c r="AF110" s="352" t="s">
        <v>127</v>
      </c>
      <c r="AG110" s="348" t="s">
        <v>63</v>
      </c>
      <c r="AH110" s="350" t="s">
        <v>64</v>
      </c>
      <c r="AI110" s="350" t="s">
        <v>65</v>
      </c>
      <c r="AJ110" s="350" t="s">
        <v>66</v>
      </c>
      <c r="AK110" s="352" t="s">
        <v>65</v>
      </c>
      <c r="AL110" s="366" t="s">
        <v>119</v>
      </c>
      <c r="AM110" s="346" t="s">
        <v>123</v>
      </c>
      <c r="AN110" s="362" t="s">
        <v>120</v>
      </c>
      <c r="AO110" s="362" t="s">
        <v>119</v>
      </c>
      <c r="AP110" s="346" t="s">
        <v>106</v>
      </c>
      <c r="AQ110" s="364" t="s">
        <v>76</v>
      </c>
      <c r="AR110" s="366" t="s">
        <v>123</v>
      </c>
      <c r="AS110" s="346" t="s">
        <v>107</v>
      </c>
      <c r="AT110" s="346" t="s">
        <v>124</v>
      </c>
      <c r="AU110" s="346" t="s">
        <v>124</v>
      </c>
      <c r="AV110" s="346" t="s">
        <v>108</v>
      </c>
      <c r="AW110" s="346" t="s">
        <v>125</v>
      </c>
      <c r="AX110" s="388" t="s">
        <v>108</v>
      </c>
    </row>
    <row r="111" spans="2:50" ht="15" customHeight="1" thickBot="1">
      <c r="B111" s="464"/>
      <c r="C111" s="465"/>
      <c r="D111" s="465"/>
      <c r="E111" s="465"/>
      <c r="F111" s="465"/>
      <c r="G111" s="465"/>
      <c r="H111" s="465"/>
      <c r="I111" s="465"/>
      <c r="J111" s="465"/>
      <c r="K111" s="466"/>
      <c r="L111" s="371"/>
      <c r="M111" s="373"/>
      <c r="N111" s="205" t="s">
        <v>127</v>
      </c>
      <c r="O111" s="375"/>
      <c r="P111" s="206" t="s">
        <v>128</v>
      </c>
      <c r="Q111" s="287" t="s">
        <v>160</v>
      </c>
      <c r="R111" s="355"/>
      <c r="S111" s="377"/>
      <c r="T111" s="355"/>
      <c r="U111" s="287" t="s">
        <v>163</v>
      </c>
      <c r="V111" s="355"/>
      <c r="W111" s="287" t="s">
        <v>163</v>
      </c>
      <c r="X111" s="355"/>
      <c r="Y111" s="357"/>
      <c r="Z111" s="357"/>
      <c r="AA111" s="349"/>
      <c r="AB111" s="351"/>
      <c r="AC111" s="351"/>
      <c r="AD111" s="351"/>
      <c r="AE111" s="351"/>
      <c r="AF111" s="353"/>
      <c r="AG111" s="349"/>
      <c r="AH111" s="351"/>
      <c r="AI111" s="351"/>
      <c r="AJ111" s="351"/>
      <c r="AK111" s="353"/>
      <c r="AL111" s="367"/>
      <c r="AM111" s="347"/>
      <c r="AN111" s="363"/>
      <c r="AO111" s="363"/>
      <c r="AP111" s="347"/>
      <c r="AQ111" s="365"/>
      <c r="AR111" s="367"/>
      <c r="AS111" s="347"/>
      <c r="AT111" s="347"/>
      <c r="AU111" s="347"/>
      <c r="AV111" s="347"/>
      <c r="AW111" s="347"/>
      <c r="AX111" s="389"/>
    </row>
    <row r="112" spans="2:50" ht="15" customHeight="1">
      <c r="E112" s="159"/>
      <c r="F112" s="159"/>
      <c r="G112" s="159"/>
      <c r="H112" s="159"/>
      <c r="I112" s="159"/>
      <c r="J112" s="159"/>
      <c r="K112" s="159"/>
      <c r="L112" s="159"/>
      <c r="M112" s="125"/>
      <c r="N112" s="184" t="s">
        <v>164</v>
      </c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6"/>
      <c r="Z112" s="186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59"/>
      <c r="AM112" s="159"/>
      <c r="AN112" s="159"/>
      <c r="AO112" s="159"/>
      <c r="AP112" s="159"/>
      <c r="AQ112" s="159"/>
    </row>
    <row r="113" spans="1:50" customFormat="1" ht="15" customHeight="1">
      <c r="A113" s="1"/>
      <c r="B113" s="1"/>
      <c r="C113" s="1"/>
      <c r="D113" s="3"/>
      <c r="E113" s="159"/>
      <c r="F113" s="159"/>
      <c r="G113" s="159"/>
      <c r="H113" s="159"/>
      <c r="I113" s="159"/>
      <c r="J113" s="159"/>
      <c r="K113" s="159"/>
      <c r="L113" s="159"/>
      <c r="M113" s="159"/>
      <c r="N113" s="184" t="s">
        <v>165</v>
      </c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6"/>
      <c r="Z113" s="186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59"/>
      <c r="AM113" s="159"/>
      <c r="AN113" s="159"/>
      <c r="AO113" s="159"/>
      <c r="AP113" s="159"/>
      <c r="AQ113" s="159"/>
      <c r="AS113" s="1"/>
      <c r="AT113" s="1"/>
      <c r="AU113" s="1"/>
      <c r="AV113" s="1"/>
      <c r="AW113" s="1"/>
      <c r="AX113" s="1"/>
    </row>
  </sheetData>
  <mergeCells count="131">
    <mergeCell ref="AF2:AJ2"/>
    <mergeCell ref="AK2:AU2"/>
    <mergeCell ref="B110:K111"/>
    <mergeCell ref="B108:K109"/>
    <mergeCell ref="AA7:AA9"/>
    <mergeCell ref="AB7:AB9"/>
    <mergeCell ref="AC7:AC9"/>
    <mergeCell ref="AD7:AD9"/>
    <mergeCell ref="AE7:AE9"/>
    <mergeCell ref="AF7:AF9"/>
    <mergeCell ref="K4:K9"/>
    <mergeCell ref="L4:AX4"/>
    <mergeCell ref="L5:Z5"/>
    <mergeCell ref="AA5:AX5"/>
    <mergeCell ref="AA6:AK6"/>
    <mergeCell ref="AL6:AX6"/>
    <mergeCell ref="L7:L9"/>
    <mergeCell ref="M7:M9"/>
    <mergeCell ref="N7:X7"/>
    <mergeCell ref="AR8:AX8"/>
    <mergeCell ref="B10:B72"/>
    <mergeCell ref="C10:C34"/>
    <mergeCell ref="D10:D15"/>
    <mergeCell ref="D17:D34"/>
    <mergeCell ref="C35:C72"/>
    <mergeCell ref="D35:D57"/>
    <mergeCell ref="D58:D72"/>
    <mergeCell ref="AQ7:AQ9"/>
    <mergeCell ref="AR7:AX7"/>
    <mergeCell ref="N8:O8"/>
    <mergeCell ref="P8:Q8"/>
    <mergeCell ref="R8:S8"/>
    <mergeCell ref="T8:U8"/>
    <mergeCell ref="V8:X8"/>
    <mergeCell ref="Y8:Y9"/>
    <mergeCell ref="Z8:Z9"/>
    <mergeCell ref="AG7:AK7"/>
    <mergeCell ref="AL7:AL9"/>
    <mergeCell ref="AM7:AM9"/>
    <mergeCell ref="AN7:AN9"/>
    <mergeCell ref="AO7:AO9"/>
    <mergeCell ref="AP7:AP9"/>
    <mergeCell ref="AG8:AK8"/>
    <mergeCell ref="B4:E9"/>
    <mergeCell ref="F4:F9"/>
    <mergeCell ref="G4:G9"/>
    <mergeCell ref="H4:H9"/>
    <mergeCell ref="I4:I9"/>
    <mergeCell ref="B73:B107"/>
    <mergeCell ref="C73:C78"/>
    <mergeCell ref="D73:D75"/>
    <mergeCell ref="D76:D78"/>
    <mergeCell ref="C79:C85"/>
    <mergeCell ref="D79:D81"/>
    <mergeCell ref="D82:D85"/>
    <mergeCell ref="C86:C107"/>
    <mergeCell ref="D86:D89"/>
    <mergeCell ref="D90:D107"/>
    <mergeCell ref="J4:J9"/>
    <mergeCell ref="AA108:AA109"/>
    <mergeCell ref="AB108:AB109"/>
    <mergeCell ref="T108:T109"/>
    <mergeCell ref="V108:V109"/>
    <mergeCell ref="X108:X109"/>
    <mergeCell ref="Y108:Y109"/>
    <mergeCell ref="Z108:Z109"/>
    <mergeCell ref="L108:L109"/>
    <mergeCell ref="M108:M109"/>
    <mergeCell ref="O108:O109"/>
    <mergeCell ref="R108:R109"/>
    <mergeCell ref="S108:S109"/>
    <mergeCell ref="AX108:AX109"/>
    <mergeCell ref="L110:L111"/>
    <mergeCell ref="M110:M111"/>
    <mergeCell ref="O110:O111"/>
    <mergeCell ref="R110:R111"/>
    <mergeCell ref="S110:S111"/>
    <mergeCell ref="AO108:AO109"/>
    <mergeCell ref="AP108:AP109"/>
    <mergeCell ref="AQ108:AQ109"/>
    <mergeCell ref="AR108:AR109"/>
    <mergeCell ref="AS108:AS109"/>
    <mergeCell ref="AT108:AT109"/>
    <mergeCell ref="AI108:AI109"/>
    <mergeCell ref="AJ108:AJ109"/>
    <mergeCell ref="AK108:AK109"/>
    <mergeCell ref="AL108:AL109"/>
    <mergeCell ref="AM108:AM109"/>
    <mergeCell ref="AN108:AN109"/>
    <mergeCell ref="AC108:AC109"/>
    <mergeCell ref="AD108:AD109"/>
    <mergeCell ref="AE108:AE109"/>
    <mergeCell ref="AF108:AF109"/>
    <mergeCell ref="AG108:AG109"/>
    <mergeCell ref="AX110:AX111"/>
    <mergeCell ref="AM110:AM111"/>
    <mergeCell ref="AN110:AN111"/>
    <mergeCell ref="AO110:AO111"/>
    <mergeCell ref="AP110:AP111"/>
    <mergeCell ref="AQ110:AQ111"/>
    <mergeCell ref="AR110:AR111"/>
    <mergeCell ref="AG110:AG111"/>
    <mergeCell ref="AH110:AH111"/>
    <mergeCell ref="AI110:AI111"/>
    <mergeCell ref="AJ110:AJ111"/>
    <mergeCell ref="AK110:AK111"/>
    <mergeCell ref="AL110:AL111"/>
    <mergeCell ref="S2:W2"/>
    <mergeCell ref="X2:AB2"/>
    <mergeCell ref="S3:W3"/>
    <mergeCell ref="X3:AB3"/>
    <mergeCell ref="AS110:AS111"/>
    <mergeCell ref="AT110:AT111"/>
    <mergeCell ref="AU110:AU111"/>
    <mergeCell ref="AV110:AV111"/>
    <mergeCell ref="AW110:AW111"/>
    <mergeCell ref="AA110:AA111"/>
    <mergeCell ref="AB110:AB111"/>
    <mergeCell ref="AC110:AC111"/>
    <mergeCell ref="AD110:AD111"/>
    <mergeCell ref="AE110:AE111"/>
    <mergeCell ref="AF110:AF111"/>
    <mergeCell ref="T110:T111"/>
    <mergeCell ref="V110:V111"/>
    <mergeCell ref="X110:X111"/>
    <mergeCell ref="Y110:Y111"/>
    <mergeCell ref="Z110:Z111"/>
    <mergeCell ref="AU108:AU109"/>
    <mergeCell ref="AV108:AV109"/>
    <mergeCell ref="AW108:AW109"/>
    <mergeCell ref="AH108:AH109"/>
  </mergeCells>
  <phoneticPr fontId="1"/>
  <pageMargins left="0.7" right="0.7" top="0.75" bottom="0.75" header="0.3" footer="0.3"/>
  <pageSetup paperSize="9" scale="60" orientation="portrait" verticalDpi="1200" r:id="rId1"/>
  <ignoredErrors>
    <ignoredError sqref="N7 Y7:Z7 AG7 AR7" numberStoredAsText="1"/>
    <ignoredError sqref="S26 S30 U109 W10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11"/>
  <sheetViews>
    <sheetView zoomScale="120" zoomScaleNormal="120" workbookViewId="0">
      <pane xSplit="4" ySplit="9" topLeftCell="E48" activePane="bottomRight" state="frozen"/>
      <selection pane="topRight" activeCell="E1" sqref="E1"/>
      <selection pane="bottomLeft" activeCell="A10" sqref="A10"/>
      <selection pane="bottomRight" activeCell="L4" sqref="L4:BC4"/>
    </sheetView>
  </sheetViews>
  <sheetFormatPr defaultColWidth="9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875" style="2" customWidth="1"/>
    <col min="6" max="6" width="2.875" style="3" customWidth="1"/>
    <col min="7" max="8" width="3.125" style="3" customWidth="1"/>
    <col min="9" max="10" width="4.875" style="3" customWidth="1"/>
    <col min="11" max="11" width="4.5" style="158" customWidth="1"/>
    <col min="12" max="12" width="2.375" style="3" customWidth="1"/>
    <col min="13" max="24" width="2.375" style="1" customWidth="1"/>
    <col min="25" max="31" width="2.375" style="3" customWidth="1"/>
    <col min="32" max="48" width="2.375" style="1" customWidth="1"/>
    <col min="49" max="49" width="2.375" customWidth="1"/>
    <col min="50" max="55" width="2.375" style="1" customWidth="1"/>
    <col min="56" max="56" width="2.125" style="1" customWidth="1"/>
    <col min="57" max="57" width="3.875" style="1" customWidth="1"/>
    <col min="58" max="16384" width="9" style="1"/>
  </cols>
  <sheetData>
    <row r="1" spans="2:55" ht="18" customHeight="1">
      <c r="B1" s="16" t="s">
        <v>11</v>
      </c>
      <c r="C1" s="17"/>
      <c r="D1" s="18"/>
      <c r="E1" s="19"/>
      <c r="F1" s="18"/>
      <c r="G1" s="18"/>
      <c r="H1" s="18"/>
      <c r="I1" s="18"/>
      <c r="J1" s="18"/>
      <c r="K1" s="126"/>
      <c r="L1" s="18"/>
      <c r="M1" s="124"/>
    </row>
    <row r="2" spans="2:55" ht="18" customHeight="1">
      <c r="B2" s="16" t="s">
        <v>167</v>
      </c>
      <c r="C2" s="17"/>
      <c r="D2" s="17"/>
      <c r="E2" s="20"/>
      <c r="F2" s="17"/>
      <c r="G2" s="17"/>
      <c r="H2" s="17"/>
      <c r="I2" s="17"/>
      <c r="J2" s="17"/>
      <c r="K2" s="127"/>
      <c r="L2" s="17"/>
      <c r="M2" s="121"/>
      <c r="N2" s="128"/>
      <c r="O2" s="128"/>
      <c r="P2" s="128"/>
      <c r="Q2" s="121"/>
      <c r="R2" s="187"/>
      <c r="S2" s="128"/>
      <c r="T2" s="121"/>
      <c r="U2" s="121"/>
      <c r="V2" s="343" t="s">
        <v>130</v>
      </c>
      <c r="W2" s="343"/>
      <c r="X2" s="343"/>
      <c r="Y2" s="343"/>
      <c r="Z2" s="343"/>
      <c r="AA2" s="344"/>
      <c r="AB2" s="344"/>
      <c r="AC2" s="344"/>
      <c r="AD2" s="344"/>
      <c r="AE2" s="344"/>
      <c r="AF2" s="189"/>
      <c r="AG2" s="189"/>
      <c r="AH2" s="189"/>
      <c r="AI2" s="189"/>
      <c r="AJ2" s="189"/>
      <c r="AK2" s="460" t="s">
        <v>48</v>
      </c>
      <c r="AL2" s="460"/>
      <c r="AM2" s="460"/>
      <c r="AN2" s="460"/>
      <c r="AO2" s="460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</row>
    <row r="3" spans="2:55" ht="18" customHeight="1" thickBot="1">
      <c r="B3" s="2" t="s">
        <v>280</v>
      </c>
      <c r="D3" s="1"/>
      <c r="E3" s="4"/>
      <c r="F3" s="2"/>
      <c r="G3" s="2"/>
      <c r="H3" s="2"/>
      <c r="I3" s="2"/>
      <c r="J3" s="2"/>
      <c r="K3" s="129"/>
      <c r="L3" s="2"/>
      <c r="N3" s="128"/>
      <c r="O3" s="128"/>
      <c r="P3" s="128"/>
      <c r="Q3" s="121"/>
      <c r="R3" s="187"/>
      <c r="S3" s="187"/>
      <c r="T3" s="188"/>
      <c r="U3" s="188"/>
      <c r="V3" s="343" t="s">
        <v>33</v>
      </c>
      <c r="W3" s="343"/>
      <c r="X3" s="343"/>
      <c r="Y3" s="343"/>
      <c r="Z3" s="343"/>
      <c r="AA3" s="345"/>
      <c r="AB3" s="345"/>
      <c r="AC3" s="345"/>
      <c r="AD3" s="345"/>
      <c r="AE3" s="345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 t="s">
        <v>290</v>
      </c>
      <c r="AS3" s="190"/>
      <c r="AT3" s="190"/>
      <c r="AU3" s="190"/>
      <c r="AV3" s="190"/>
      <c r="AW3" s="189"/>
      <c r="AX3" s="189"/>
      <c r="AY3" s="189"/>
      <c r="AZ3" s="189"/>
    </row>
    <row r="4" spans="2:55" ht="15" customHeight="1">
      <c r="B4" s="448" t="s">
        <v>121</v>
      </c>
      <c r="C4" s="449"/>
      <c r="D4" s="449"/>
      <c r="E4" s="449"/>
      <c r="F4" s="454" t="s">
        <v>82</v>
      </c>
      <c r="G4" s="454" t="s">
        <v>45</v>
      </c>
      <c r="H4" s="454" t="s">
        <v>103</v>
      </c>
      <c r="I4" s="457" t="s">
        <v>122</v>
      </c>
      <c r="J4" s="390" t="s">
        <v>90</v>
      </c>
      <c r="K4" s="473" t="s">
        <v>91</v>
      </c>
      <c r="L4" s="476" t="s">
        <v>131</v>
      </c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8"/>
    </row>
    <row r="5" spans="2:55" ht="15" customHeight="1">
      <c r="B5" s="450"/>
      <c r="C5" s="451"/>
      <c r="D5" s="451"/>
      <c r="E5" s="451"/>
      <c r="F5" s="455"/>
      <c r="G5" s="455"/>
      <c r="H5" s="455"/>
      <c r="I5" s="458"/>
      <c r="J5" s="391"/>
      <c r="K5" s="474"/>
      <c r="L5" s="479" t="s">
        <v>46</v>
      </c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514"/>
      <c r="AF5" s="481" t="s">
        <v>196</v>
      </c>
      <c r="AG5" s="482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2"/>
      <c r="AY5" s="482"/>
      <c r="AZ5" s="482"/>
      <c r="BA5" s="482"/>
      <c r="BB5" s="482"/>
      <c r="BC5" s="483"/>
    </row>
    <row r="6" spans="2:55" ht="15" customHeight="1">
      <c r="B6" s="450"/>
      <c r="C6" s="451"/>
      <c r="D6" s="451"/>
      <c r="E6" s="451"/>
      <c r="F6" s="455"/>
      <c r="G6" s="455"/>
      <c r="H6" s="455"/>
      <c r="I6" s="458"/>
      <c r="J6" s="391"/>
      <c r="K6" s="474"/>
      <c r="L6" s="194"/>
      <c r="M6" s="195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3"/>
      <c r="AF6" s="484" t="s">
        <v>197</v>
      </c>
      <c r="AG6" s="484"/>
      <c r="AH6" s="484"/>
      <c r="AI6" s="484"/>
      <c r="AJ6" s="484"/>
      <c r="AK6" s="484"/>
      <c r="AL6" s="484"/>
      <c r="AM6" s="484"/>
      <c r="AN6" s="484"/>
      <c r="AO6" s="484"/>
      <c r="AP6" s="484"/>
      <c r="AQ6" s="484" t="s">
        <v>201</v>
      </c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484"/>
      <c r="BC6" s="485"/>
    </row>
    <row r="7" spans="2:55" ht="10.5" customHeight="1">
      <c r="B7" s="450"/>
      <c r="C7" s="451"/>
      <c r="D7" s="451"/>
      <c r="E7" s="451"/>
      <c r="F7" s="455"/>
      <c r="G7" s="455"/>
      <c r="H7" s="455"/>
      <c r="I7" s="458"/>
      <c r="J7" s="391"/>
      <c r="K7" s="474"/>
      <c r="L7" s="486" t="s">
        <v>132</v>
      </c>
      <c r="M7" s="489" t="s">
        <v>3</v>
      </c>
      <c r="N7" s="509" t="s">
        <v>51</v>
      </c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9" t="s">
        <v>139</v>
      </c>
      <c r="Z7" s="9" t="s">
        <v>166</v>
      </c>
      <c r="AA7" s="493" t="s">
        <v>53</v>
      </c>
      <c r="AB7" s="510"/>
      <c r="AC7" s="510"/>
      <c r="AD7" s="510"/>
      <c r="AE7" s="510"/>
      <c r="AF7" s="443" t="s">
        <v>27</v>
      </c>
      <c r="AG7" s="429" t="s">
        <v>28</v>
      </c>
      <c r="AH7" s="429" t="s">
        <v>29</v>
      </c>
      <c r="AI7" s="429" t="s">
        <v>30</v>
      </c>
      <c r="AJ7" s="429" t="s">
        <v>31</v>
      </c>
      <c r="AK7" s="429" t="s">
        <v>54</v>
      </c>
      <c r="AL7" s="432" t="s">
        <v>52</v>
      </c>
      <c r="AM7" s="432"/>
      <c r="AN7" s="432"/>
      <c r="AO7" s="432"/>
      <c r="AP7" s="432"/>
      <c r="AQ7" s="443" t="s">
        <v>27</v>
      </c>
      <c r="AR7" s="429" t="s">
        <v>28</v>
      </c>
      <c r="AS7" s="429" t="s">
        <v>29</v>
      </c>
      <c r="AT7" s="429" t="s">
        <v>30</v>
      </c>
      <c r="AU7" s="429" t="s">
        <v>31</v>
      </c>
      <c r="AV7" s="429" t="s">
        <v>54</v>
      </c>
      <c r="AW7" s="432" t="s">
        <v>52</v>
      </c>
      <c r="AX7" s="432"/>
      <c r="AY7" s="432"/>
      <c r="AZ7" s="432"/>
      <c r="BA7" s="432"/>
      <c r="BB7" s="432"/>
      <c r="BC7" s="433"/>
    </row>
    <row r="8" spans="2:55" ht="10.5" customHeight="1">
      <c r="B8" s="450"/>
      <c r="C8" s="451"/>
      <c r="D8" s="451"/>
      <c r="E8" s="451"/>
      <c r="F8" s="455"/>
      <c r="G8" s="455"/>
      <c r="H8" s="455"/>
      <c r="I8" s="458"/>
      <c r="J8" s="391"/>
      <c r="K8" s="474"/>
      <c r="L8" s="487"/>
      <c r="M8" s="490"/>
      <c r="N8" s="434" t="s">
        <v>55</v>
      </c>
      <c r="O8" s="435"/>
      <c r="P8" s="436" t="s">
        <v>56</v>
      </c>
      <c r="Q8" s="435"/>
      <c r="R8" s="436" t="s">
        <v>57</v>
      </c>
      <c r="S8" s="435"/>
      <c r="T8" s="436" t="s">
        <v>58</v>
      </c>
      <c r="U8" s="435"/>
      <c r="V8" s="436" t="s">
        <v>59</v>
      </c>
      <c r="W8" s="437"/>
      <c r="X8" s="438"/>
      <c r="Y8" s="439" t="s">
        <v>10</v>
      </c>
      <c r="Z8" s="441" t="s">
        <v>104</v>
      </c>
      <c r="AA8" s="511" t="s">
        <v>105</v>
      </c>
      <c r="AB8" s="512"/>
      <c r="AC8" s="512"/>
      <c r="AD8" s="512"/>
      <c r="AE8" s="513"/>
      <c r="AF8" s="444"/>
      <c r="AG8" s="430"/>
      <c r="AH8" s="430"/>
      <c r="AI8" s="430"/>
      <c r="AJ8" s="430"/>
      <c r="AK8" s="430"/>
      <c r="AL8" s="446" t="s">
        <v>58</v>
      </c>
      <c r="AM8" s="446"/>
      <c r="AN8" s="446"/>
      <c r="AO8" s="446"/>
      <c r="AP8" s="447"/>
      <c r="AQ8" s="444"/>
      <c r="AR8" s="430"/>
      <c r="AS8" s="430"/>
      <c r="AT8" s="430"/>
      <c r="AU8" s="430"/>
      <c r="AV8" s="430"/>
      <c r="AW8" s="446" t="s">
        <v>58</v>
      </c>
      <c r="AX8" s="446"/>
      <c r="AY8" s="446"/>
      <c r="AZ8" s="446"/>
      <c r="BA8" s="446"/>
      <c r="BB8" s="446"/>
      <c r="BC8" s="494"/>
    </row>
    <row r="9" spans="2:55" ht="10.5" customHeight="1" thickBot="1">
      <c r="B9" s="452"/>
      <c r="C9" s="453"/>
      <c r="D9" s="453"/>
      <c r="E9" s="453"/>
      <c r="F9" s="456"/>
      <c r="G9" s="456"/>
      <c r="H9" s="456"/>
      <c r="I9" s="459"/>
      <c r="J9" s="392"/>
      <c r="K9" s="475"/>
      <c r="L9" s="488"/>
      <c r="M9" s="491"/>
      <c r="N9" s="226" t="s">
        <v>16</v>
      </c>
      <c r="O9" s="227" t="s">
        <v>17</v>
      </c>
      <c r="P9" s="227" t="s">
        <v>18</v>
      </c>
      <c r="Q9" s="227" t="s">
        <v>19</v>
      </c>
      <c r="R9" s="227" t="s">
        <v>20</v>
      </c>
      <c r="S9" s="227" t="s">
        <v>21</v>
      </c>
      <c r="T9" s="227" t="s">
        <v>22</v>
      </c>
      <c r="U9" s="227" t="s">
        <v>23</v>
      </c>
      <c r="V9" s="227" t="s">
        <v>24</v>
      </c>
      <c r="W9" s="227" t="s">
        <v>25</v>
      </c>
      <c r="X9" s="228" t="s">
        <v>26</v>
      </c>
      <c r="Y9" s="440"/>
      <c r="Z9" s="442"/>
      <c r="AA9" s="229" t="s">
        <v>27</v>
      </c>
      <c r="AB9" s="230" t="s">
        <v>28</v>
      </c>
      <c r="AC9" s="230" t="s">
        <v>29</v>
      </c>
      <c r="AD9" s="230" t="s">
        <v>30</v>
      </c>
      <c r="AE9" s="231" t="s">
        <v>31</v>
      </c>
      <c r="AF9" s="445"/>
      <c r="AG9" s="431"/>
      <c r="AH9" s="431"/>
      <c r="AI9" s="431"/>
      <c r="AJ9" s="431"/>
      <c r="AK9" s="431"/>
      <c r="AL9" s="289" t="s">
        <v>34</v>
      </c>
      <c r="AM9" s="290" t="s">
        <v>186</v>
      </c>
      <c r="AN9" s="290" t="s">
        <v>188</v>
      </c>
      <c r="AO9" s="290" t="s">
        <v>187</v>
      </c>
      <c r="AP9" s="290" t="s">
        <v>189</v>
      </c>
      <c r="AQ9" s="445"/>
      <c r="AR9" s="431"/>
      <c r="AS9" s="431"/>
      <c r="AT9" s="431"/>
      <c r="AU9" s="431"/>
      <c r="AV9" s="431"/>
      <c r="AW9" s="289" t="s">
        <v>34</v>
      </c>
      <c r="AX9" s="290" t="s">
        <v>186</v>
      </c>
      <c r="AY9" s="289" t="s">
        <v>198</v>
      </c>
      <c r="AZ9" s="289" t="s">
        <v>199</v>
      </c>
      <c r="BA9" s="289" t="s">
        <v>200</v>
      </c>
      <c r="BB9" s="290" t="s">
        <v>187</v>
      </c>
      <c r="BC9" s="291" t="s">
        <v>189</v>
      </c>
    </row>
    <row r="10" spans="2:55" ht="10.5" customHeight="1">
      <c r="B10" s="405" t="s">
        <v>35</v>
      </c>
      <c r="C10" s="408" t="s">
        <v>36</v>
      </c>
      <c r="D10" s="411" t="s">
        <v>37</v>
      </c>
      <c r="E10" s="232" t="s">
        <v>60</v>
      </c>
      <c r="F10" s="233"/>
      <c r="G10" s="233">
        <v>100</v>
      </c>
      <c r="H10" s="234">
        <v>1</v>
      </c>
      <c r="I10" s="235" t="s">
        <v>92</v>
      </c>
      <c r="J10" s="236" t="s">
        <v>109</v>
      </c>
      <c r="K10" s="236" t="s">
        <v>93</v>
      </c>
      <c r="L10" s="237"/>
      <c r="M10" s="238"/>
      <c r="N10" s="239"/>
      <c r="O10" s="240"/>
      <c r="P10" s="240"/>
      <c r="Q10" s="240"/>
      <c r="R10" s="241" t="str">
        <f>IF($G10&lt;60,"","◎")</f>
        <v>◎</v>
      </c>
      <c r="S10" s="240"/>
      <c r="T10" s="240"/>
      <c r="U10" s="240"/>
      <c r="V10" s="240"/>
      <c r="W10" s="240"/>
      <c r="X10" s="242"/>
      <c r="Y10" s="243">
        <f t="shared" ref="Y10:Z53" si="0">IF($G10&lt;60,"",$H10)</f>
        <v>1</v>
      </c>
      <c r="Z10" s="244"/>
      <c r="AA10" s="239"/>
      <c r="AB10" s="240"/>
      <c r="AC10" s="240"/>
      <c r="AD10" s="240"/>
      <c r="AE10" s="242"/>
      <c r="AF10" s="245" t="s">
        <v>153</v>
      </c>
      <c r="AG10" s="244" t="s">
        <v>153</v>
      </c>
      <c r="AH10" s="246" t="s">
        <v>153</v>
      </c>
      <c r="AI10" s="244" t="s">
        <v>153</v>
      </c>
      <c r="AJ10" s="247">
        <f t="shared" ref="AJ10:AK32" si="1">IF($G10&lt;60,"",$H10)</f>
        <v>1</v>
      </c>
      <c r="AK10" s="244" t="s">
        <v>153</v>
      </c>
      <c r="AL10" s="244" t="s">
        <v>153</v>
      </c>
      <c r="AM10" s="244" t="s">
        <v>153</v>
      </c>
      <c r="AN10" s="244" t="s">
        <v>153</v>
      </c>
      <c r="AO10" s="244" t="s">
        <v>153</v>
      </c>
      <c r="AP10" s="244" t="s">
        <v>153</v>
      </c>
      <c r="AQ10" s="245" t="s">
        <v>153</v>
      </c>
      <c r="AR10" s="244" t="s">
        <v>153</v>
      </c>
      <c r="AS10" s="246" t="s">
        <v>153</v>
      </c>
      <c r="AT10" s="244" t="s">
        <v>153</v>
      </c>
      <c r="AU10" s="247">
        <f t="shared" ref="AU10:AV32" si="2">IF($G10&lt;60,"",$H10)</f>
        <v>1</v>
      </c>
      <c r="AV10" s="244" t="s">
        <v>153</v>
      </c>
      <c r="AW10" s="244" t="s">
        <v>153</v>
      </c>
      <c r="AX10" s="244" t="s">
        <v>153</v>
      </c>
      <c r="AY10" s="244" t="s">
        <v>153</v>
      </c>
      <c r="AZ10" s="244"/>
      <c r="BA10" s="244"/>
      <c r="BB10" s="244" t="s">
        <v>153</v>
      </c>
      <c r="BC10" s="248" t="s">
        <v>153</v>
      </c>
    </row>
    <row r="11" spans="2:55" ht="10.5" customHeight="1">
      <c r="B11" s="406"/>
      <c r="C11" s="409"/>
      <c r="D11" s="412"/>
      <c r="E11" s="94" t="s">
        <v>84</v>
      </c>
      <c r="F11" s="56"/>
      <c r="G11" s="56">
        <v>100</v>
      </c>
      <c r="H11" s="63">
        <v>1</v>
      </c>
      <c r="I11" s="72" t="s">
        <v>92</v>
      </c>
      <c r="J11" s="69" t="s">
        <v>110</v>
      </c>
      <c r="K11" s="72" t="s">
        <v>93</v>
      </c>
      <c r="L11" s="165"/>
      <c r="M11" s="76"/>
      <c r="N11" s="51"/>
      <c r="O11" s="47"/>
      <c r="P11" s="47"/>
      <c r="Q11" s="47"/>
      <c r="R11" s="96" t="str">
        <f>IF($G11&lt;60,"","◎")</f>
        <v>◎</v>
      </c>
      <c r="S11" s="47"/>
      <c r="T11" s="47"/>
      <c r="U11" s="47"/>
      <c r="V11" s="47"/>
      <c r="W11" s="47"/>
      <c r="X11" s="59"/>
      <c r="Y11" s="32">
        <f t="shared" si="0"/>
        <v>1</v>
      </c>
      <c r="Z11" s="11"/>
      <c r="AA11" s="51"/>
      <c r="AB11" s="47"/>
      <c r="AC11" s="47"/>
      <c r="AD11" s="47"/>
      <c r="AE11" s="48"/>
      <c r="AF11" s="95" t="s">
        <v>153</v>
      </c>
      <c r="AG11" s="14" t="s">
        <v>153</v>
      </c>
      <c r="AH11" s="11" t="s">
        <v>153</v>
      </c>
      <c r="AI11" s="14" t="s">
        <v>153</v>
      </c>
      <c r="AJ11" s="172">
        <f t="shared" si="1"/>
        <v>1</v>
      </c>
      <c r="AK11" s="14" t="s">
        <v>153</v>
      </c>
      <c r="AL11" s="14" t="s">
        <v>153</v>
      </c>
      <c r="AM11" s="14" t="s">
        <v>153</v>
      </c>
      <c r="AN11" s="14" t="s">
        <v>153</v>
      </c>
      <c r="AO11" s="14" t="s">
        <v>153</v>
      </c>
      <c r="AP11" s="14" t="s">
        <v>153</v>
      </c>
      <c r="AQ11" s="295" t="s">
        <v>153</v>
      </c>
      <c r="AR11" s="77" t="s">
        <v>153</v>
      </c>
      <c r="AS11" s="15" t="s">
        <v>153</v>
      </c>
      <c r="AT11" s="77" t="s">
        <v>153</v>
      </c>
      <c r="AU11" s="196">
        <f t="shared" si="2"/>
        <v>1</v>
      </c>
      <c r="AV11" s="77" t="s">
        <v>153</v>
      </c>
      <c r="AW11" s="77" t="s">
        <v>153</v>
      </c>
      <c r="AX11" s="77" t="s">
        <v>153</v>
      </c>
      <c r="AY11" s="77" t="s">
        <v>153</v>
      </c>
      <c r="AZ11" s="77"/>
      <c r="BA11" s="77"/>
      <c r="BB11" s="77" t="s">
        <v>153</v>
      </c>
      <c r="BC11" s="288" t="s">
        <v>153</v>
      </c>
    </row>
    <row r="12" spans="2:55" ht="10.5" customHeight="1">
      <c r="B12" s="406"/>
      <c r="C12" s="409"/>
      <c r="D12" s="412"/>
      <c r="E12" s="94" t="s">
        <v>226</v>
      </c>
      <c r="F12" s="54"/>
      <c r="G12" s="54">
        <v>100</v>
      </c>
      <c r="H12" s="60">
        <v>1</v>
      </c>
      <c r="I12" s="69" t="s">
        <v>155</v>
      </c>
      <c r="J12" s="73" t="s">
        <v>225</v>
      </c>
      <c r="K12" s="130" t="s">
        <v>93</v>
      </c>
      <c r="L12" s="60"/>
      <c r="M12" s="99"/>
      <c r="N12" s="119"/>
      <c r="O12" s="43" t="str">
        <f>IF($G12&lt;60,"","◎")</f>
        <v>◎</v>
      </c>
      <c r="P12" s="35"/>
      <c r="Q12" s="35"/>
      <c r="R12" s="35"/>
      <c r="S12" s="35"/>
      <c r="T12" s="35"/>
      <c r="U12" s="35"/>
      <c r="V12" s="35"/>
      <c r="W12" s="35"/>
      <c r="X12" s="36"/>
      <c r="Y12" s="32">
        <f t="shared" si="0"/>
        <v>1</v>
      </c>
      <c r="Z12" s="64"/>
      <c r="AA12" s="119"/>
      <c r="AB12" s="35"/>
      <c r="AC12" s="35"/>
      <c r="AD12" s="35"/>
      <c r="AE12" s="36"/>
      <c r="AF12" s="98"/>
      <c r="AG12" s="11"/>
      <c r="AH12" s="11"/>
      <c r="AI12" s="11"/>
      <c r="AJ12" s="22">
        <f t="shared" si="1"/>
        <v>1</v>
      </c>
      <c r="AK12" s="11"/>
      <c r="AL12" s="296"/>
      <c r="AM12" s="11"/>
      <c r="AN12" s="11"/>
      <c r="AO12" s="11"/>
      <c r="AP12" s="99"/>
      <c r="AQ12" s="98" t="s">
        <v>153</v>
      </c>
      <c r="AR12" s="11" t="s">
        <v>153</v>
      </c>
      <c r="AS12" s="35"/>
      <c r="AT12" s="173">
        <f>IF($G12&lt;60,"",$H12)</f>
        <v>1</v>
      </c>
      <c r="AU12" s="173">
        <f t="shared" si="2"/>
        <v>1</v>
      </c>
      <c r="AV12" s="11" t="s">
        <v>153</v>
      </c>
      <c r="AW12" s="11" t="s">
        <v>153</v>
      </c>
      <c r="AX12" s="11" t="s">
        <v>153</v>
      </c>
      <c r="AY12" s="11" t="s">
        <v>153</v>
      </c>
      <c r="AZ12" s="11"/>
      <c r="BA12" s="11"/>
      <c r="BB12" s="11" t="s">
        <v>153</v>
      </c>
      <c r="BC12" s="202">
        <f>IF($G12&lt;60,"",$H12)</f>
        <v>1</v>
      </c>
    </row>
    <row r="13" spans="2:55" ht="10.5" customHeight="1">
      <c r="B13" s="406"/>
      <c r="C13" s="409"/>
      <c r="D13" s="412"/>
      <c r="E13" s="97" t="s">
        <v>12</v>
      </c>
      <c r="F13" s="54"/>
      <c r="G13" s="54">
        <v>100</v>
      </c>
      <c r="H13" s="60">
        <v>2</v>
      </c>
      <c r="I13" s="69" t="s">
        <v>92</v>
      </c>
      <c r="J13" s="69" t="s">
        <v>111</v>
      </c>
      <c r="K13" s="69" t="s">
        <v>93</v>
      </c>
      <c r="L13" s="165"/>
      <c r="M13" s="76"/>
      <c r="N13" s="100" t="str">
        <f>IF($G13&lt;60,"","◇")</f>
        <v>◇</v>
      </c>
      <c r="O13" s="101"/>
      <c r="P13" s="102" t="str">
        <f>IF($G13&lt;60,"","◇")</f>
        <v>◇</v>
      </c>
      <c r="Q13" s="35"/>
      <c r="R13" s="35"/>
      <c r="S13" s="35"/>
      <c r="T13" s="35"/>
      <c r="U13" s="35"/>
      <c r="V13" s="35"/>
      <c r="W13" s="35"/>
      <c r="X13" s="36"/>
      <c r="Y13" s="32">
        <f t="shared" si="0"/>
        <v>2</v>
      </c>
      <c r="Z13" s="22">
        <f>IF($G13&lt;60,"",$H13)</f>
        <v>2</v>
      </c>
      <c r="AA13" s="34"/>
      <c r="AB13" s="35"/>
      <c r="AC13" s="35"/>
      <c r="AD13" s="35"/>
      <c r="AE13" s="36"/>
      <c r="AF13" s="98" t="s">
        <v>153</v>
      </c>
      <c r="AG13" s="11" t="s">
        <v>153</v>
      </c>
      <c r="AH13" s="11" t="s">
        <v>153</v>
      </c>
      <c r="AI13" s="11" t="s">
        <v>153</v>
      </c>
      <c r="AJ13" s="173">
        <f t="shared" si="1"/>
        <v>2</v>
      </c>
      <c r="AK13" s="11" t="s">
        <v>153</v>
      </c>
      <c r="AL13" s="11" t="s">
        <v>153</v>
      </c>
      <c r="AM13" s="11" t="s">
        <v>153</v>
      </c>
      <c r="AN13" s="11" t="s">
        <v>153</v>
      </c>
      <c r="AO13" s="11" t="s">
        <v>153</v>
      </c>
      <c r="AP13" s="11" t="s">
        <v>153</v>
      </c>
      <c r="AQ13" s="98" t="s">
        <v>153</v>
      </c>
      <c r="AR13" s="11" t="s">
        <v>153</v>
      </c>
      <c r="AS13" s="11" t="s">
        <v>153</v>
      </c>
      <c r="AT13" s="11" t="s">
        <v>153</v>
      </c>
      <c r="AU13" s="173">
        <f t="shared" si="2"/>
        <v>2</v>
      </c>
      <c r="AV13" s="11" t="s">
        <v>153</v>
      </c>
      <c r="AW13" s="11" t="s">
        <v>153</v>
      </c>
      <c r="AX13" s="11" t="s">
        <v>153</v>
      </c>
      <c r="AY13" s="11" t="s">
        <v>153</v>
      </c>
      <c r="AZ13" s="11"/>
      <c r="BA13" s="11"/>
      <c r="BB13" s="11" t="s">
        <v>153</v>
      </c>
      <c r="BC13" s="199" t="s">
        <v>153</v>
      </c>
    </row>
    <row r="14" spans="2:55" ht="10.5" customHeight="1">
      <c r="B14" s="406"/>
      <c r="C14" s="409"/>
      <c r="D14" s="412"/>
      <c r="E14" s="97" t="s">
        <v>13</v>
      </c>
      <c r="F14" s="54"/>
      <c r="G14" s="54">
        <v>100</v>
      </c>
      <c r="H14" s="60">
        <v>1</v>
      </c>
      <c r="I14" s="69" t="s">
        <v>92</v>
      </c>
      <c r="J14" s="69" t="s">
        <v>116</v>
      </c>
      <c r="K14" s="69" t="s">
        <v>93</v>
      </c>
      <c r="L14" s="165"/>
      <c r="M14" s="76"/>
      <c r="N14" s="100" t="str">
        <f>IF($G14&lt;60,"","◇")</f>
        <v>◇</v>
      </c>
      <c r="O14" s="101"/>
      <c r="P14" s="102" t="str">
        <f>IF($G14&lt;60,"","◇")</f>
        <v>◇</v>
      </c>
      <c r="Q14" s="35"/>
      <c r="R14" s="35"/>
      <c r="S14" s="35"/>
      <c r="T14" s="35"/>
      <c r="U14" s="35"/>
      <c r="V14" s="35"/>
      <c r="W14" s="35"/>
      <c r="X14" s="36"/>
      <c r="Y14" s="32">
        <f t="shared" si="0"/>
        <v>1</v>
      </c>
      <c r="Z14" s="22">
        <f>IF($G14&lt;60,"",$H14)</f>
        <v>1</v>
      </c>
      <c r="AA14" s="34"/>
      <c r="AB14" s="35"/>
      <c r="AC14" s="35"/>
      <c r="AD14" s="35"/>
      <c r="AE14" s="36"/>
      <c r="AF14" s="98" t="s">
        <v>153</v>
      </c>
      <c r="AG14" s="11" t="s">
        <v>153</v>
      </c>
      <c r="AH14" s="11" t="s">
        <v>153</v>
      </c>
      <c r="AI14" s="11" t="s">
        <v>153</v>
      </c>
      <c r="AJ14" s="173">
        <f t="shared" si="1"/>
        <v>1</v>
      </c>
      <c r="AK14" s="11" t="s">
        <v>153</v>
      </c>
      <c r="AL14" s="11" t="s">
        <v>153</v>
      </c>
      <c r="AM14" s="11" t="s">
        <v>153</v>
      </c>
      <c r="AN14" s="11" t="s">
        <v>153</v>
      </c>
      <c r="AO14" s="11" t="s">
        <v>153</v>
      </c>
      <c r="AP14" s="11" t="s">
        <v>153</v>
      </c>
      <c r="AQ14" s="98" t="s">
        <v>153</v>
      </c>
      <c r="AR14" s="11" t="s">
        <v>153</v>
      </c>
      <c r="AS14" s="11" t="s">
        <v>153</v>
      </c>
      <c r="AT14" s="11" t="s">
        <v>153</v>
      </c>
      <c r="AU14" s="173">
        <f t="shared" si="2"/>
        <v>1</v>
      </c>
      <c r="AV14" s="11" t="s">
        <v>153</v>
      </c>
      <c r="AW14" s="11" t="s">
        <v>153</v>
      </c>
      <c r="AX14" s="11" t="s">
        <v>153</v>
      </c>
      <c r="AY14" s="11" t="s">
        <v>153</v>
      </c>
      <c r="AZ14" s="11"/>
      <c r="BA14" s="11"/>
      <c r="BB14" s="11" t="s">
        <v>153</v>
      </c>
      <c r="BC14" s="199" t="s">
        <v>153</v>
      </c>
    </row>
    <row r="15" spans="2:55" ht="10.5" customHeight="1">
      <c r="B15" s="406"/>
      <c r="C15" s="409"/>
      <c r="D15" s="412"/>
      <c r="E15" s="67" t="s">
        <v>85</v>
      </c>
      <c r="F15" s="57"/>
      <c r="G15" s="57">
        <v>100</v>
      </c>
      <c r="H15" s="65">
        <v>2</v>
      </c>
      <c r="I15" s="73" t="s">
        <v>92</v>
      </c>
      <c r="J15" s="73" t="s">
        <v>112</v>
      </c>
      <c r="K15" s="73" t="s">
        <v>93</v>
      </c>
      <c r="L15" s="166"/>
      <c r="M15" s="160"/>
      <c r="N15" s="104"/>
      <c r="O15" s="105"/>
      <c r="P15" s="105"/>
      <c r="Q15" s="105"/>
      <c r="R15" s="105"/>
      <c r="S15" s="106" t="str">
        <f>IF($G15&lt;60,"","◎")</f>
        <v>◎</v>
      </c>
      <c r="T15" s="105"/>
      <c r="U15" s="105"/>
      <c r="V15" s="105"/>
      <c r="W15" s="105"/>
      <c r="X15" s="107"/>
      <c r="Y15" s="32">
        <f t="shared" si="0"/>
        <v>2</v>
      </c>
      <c r="Z15" s="15"/>
      <c r="AA15" s="104"/>
      <c r="AB15" s="105"/>
      <c r="AC15" s="105"/>
      <c r="AD15" s="105"/>
      <c r="AE15" s="107"/>
      <c r="AF15" s="103" t="s">
        <v>153</v>
      </c>
      <c r="AG15" s="15" t="s">
        <v>153</v>
      </c>
      <c r="AH15" s="15" t="s">
        <v>153</v>
      </c>
      <c r="AI15" s="15" t="s">
        <v>153</v>
      </c>
      <c r="AJ15" s="175">
        <f t="shared" si="1"/>
        <v>2</v>
      </c>
      <c r="AK15" s="175">
        <f t="shared" si="1"/>
        <v>2</v>
      </c>
      <c r="AL15" s="15" t="s">
        <v>153</v>
      </c>
      <c r="AM15" s="15" t="s">
        <v>153</v>
      </c>
      <c r="AN15" s="15" t="s">
        <v>153</v>
      </c>
      <c r="AO15" s="15" t="s">
        <v>153</v>
      </c>
      <c r="AP15" s="15" t="s">
        <v>153</v>
      </c>
      <c r="AQ15" s="103" t="s">
        <v>153</v>
      </c>
      <c r="AR15" s="15" t="s">
        <v>153</v>
      </c>
      <c r="AS15" s="15" t="s">
        <v>153</v>
      </c>
      <c r="AT15" s="15" t="s">
        <v>153</v>
      </c>
      <c r="AU15" s="175">
        <f t="shared" si="2"/>
        <v>2</v>
      </c>
      <c r="AV15" s="175">
        <f t="shared" si="2"/>
        <v>2</v>
      </c>
      <c r="AW15" s="15" t="s">
        <v>153</v>
      </c>
      <c r="AX15" s="15" t="s">
        <v>153</v>
      </c>
      <c r="AY15" s="15" t="s">
        <v>153</v>
      </c>
      <c r="AZ15" s="15"/>
      <c r="BA15" s="15"/>
      <c r="BB15" s="15" t="s">
        <v>153</v>
      </c>
      <c r="BC15" s="200" t="s">
        <v>153</v>
      </c>
    </row>
    <row r="16" spans="2:55" ht="10.5" customHeight="1">
      <c r="B16" s="406"/>
      <c r="C16" s="409"/>
      <c r="D16" s="422" t="s">
        <v>38</v>
      </c>
      <c r="E16" s="91" t="s">
        <v>204</v>
      </c>
      <c r="F16" s="53"/>
      <c r="G16" s="53">
        <v>100</v>
      </c>
      <c r="H16" s="71">
        <v>1</v>
      </c>
      <c r="I16" s="79" t="s">
        <v>38</v>
      </c>
      <c r="J16" s="79" t="s">
        <v>225</v>
      </c>
      <c r="K16" s="79" t="s">
        <v>93</v>
      </c>
      <c r="L16" s="164"/>
      <c r="M16" s="161"/>
      <c r="N16" s="108" t="str">
        <f t="shared" ref="N16:N21" si="3">IF($G16&lt;60,"","○")</f>
        <v>○</v>
      </c>
      <c r="O16" s="33"/>
      <c r="P16" s="33"/>
      <c r="Q16" s="33"/>
      <c r="R16" s="33"/>
      <c r="S16" s="33"/>
      <c r="T16" s="33"/>
      <c r="U16" s="33"/>
      <c r="V16" s="33"/>
      <c r="W16" s="33"/>
      <c r="X16" s="42"/>
      <c r="Y16" s="116">
        <f t="shared" si="0"/>
        <v>1</v>
      </c>
      <c r="Z16" s="10"/>
      <c r="AA16" s="41"/>
      <c r="AB16" s="33"/>
      <c r="AC16" s="33"/>
      <c r="AD16" s="33"/>
      <c r="AE16" s="42"/>
      <c r="AF16" s="92" t="s">
        <v>153</v>
      </c>
      <c r="AG16" s="10" t="s">
        <v>153</v>
      </c>
      <c r="AH16" s="10" t="s">
        <v>153</v>
      </c>
      <c r="AI16" s="10" t="s">
        <v>153</v>
      </c>
      <c r="AJ16" s="174">
        <f t="shared" si="1"/>
        <v>1</v>
      </c>
      <c r="AK16" s="10" t="s">
        <v>153</v>
      </c>
      <c r="AL16" s="10" t="s">
        <v>153</v>
      </c>
      <c r="AM16" s="10" t="s">
        <v>153</v>
      </c>
      <c r="AN16" s="10" t="s">
        <v>153</v>
      </c>
      <c r="AO16" s="10" t="s">
        <v>153</v>
      </c>
      <c r="AP16" s="10" t="s">
        <v>153</v>
      </c>
      <c r="AQ16" s="92" t="s">
        <v>153</v>
      </c>
      <c r="AR16" s="10" t="s">
        <v>153</v>
      </c>
      <c r="AS16" s="10" t="s">
        <v>153</v>
      </c>
      <c r="AT16" s="10" t="s">
        <v>153</v>
      </c>
      <c r="AU16" s="174">
        <f t="shared" si="2"/>
        <v>1</v>
      </c>
      <c r="AV16" s="10" t="s">
        <v>153</v>
      </c>
      <c r="AW16" s="10" t="s">
        <v>153</v>
      </c>
      <c r="AX16" s="10" t="s">
        <v>153</v>
      </c>
      <c r="AY16" s="10" t="s">
        <v>153</v>
      </c>
      <c r="AZ16" s="10"/>
      <c r="BA16" s="10"/>
      <c r="BB16" s="10" t="s">
        <v>153</v>
      </c>
      <c r="BC16" s="197" t="s">
        <v>153</v>
      </c>
    </row>
    <row r="17" spans="2:55" ht="10.5" customHeight="1">
      <c r="B17" s="406"/>
      <c r="C17" s="409"/>
      <c r="D17" s="496"/>
      <c r="E17" s="114" t="s">
        <v>205</v>
      </c>
      <c r="F17" s="54"/>
      <c r="G17" s="54">
        <v>100</v>
      </c>
      <c r="H17" s="64">
        <v>1</v>
      </c>
      <c r="I17" s="69" t="s">
        <v>38</v>
      </c>
      <c r="J17" s="69" t="s">
        <v>225</v>
      </c>
      <c r="K17" s="69" t="s">
        <v>93</v>
      </c>
      <c r="L17" s="165"/>
      <c r="M17" s="99"/>
      <c r="N17" s="112" t="str">
        <f t="shared" si="3"/>
        <v>○</v>
      </c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32">
        <f t="shared" si="0"/>
        <v>1</v>
      </c>
      <c r="Z17" s="11"/>
      <c r="AA17" s="34"/>
      <c r="AB17" s="35"/>
      <c r="AC17" s="35"/>
      <c r="AD17" s="35"/>
      <c r="AE17" s="36"/>
      <c r="AF17" s="98" t="s">
        <v>153</v>
      </c>
      <c r="AG17" s="11" t="s">
        <v>153</v>
      </c>
      <c r="AH17" s="11" t="s">
        <v>153</v>
      </c>
      <c r="AI17" s="11" t="s">
        <v>153</v>
      </c>
      <c r="AJ17" s="173">
        <f t="shared" si="1"/>
        <v>1</v>
      </c>
      <c r="AK17" s="11" t="s">
        <v>153</v>
      </c>
      <c r="AL17" s="11" t="s">
        <v>153</v>
      </c>
      <c r="AM17" s="11" t="s">
        <v>153</v>
      </c>
      <c r="AN17" s="11" t="s">
        <v>153</v>
      </c>
      <c r="AO17" s="11" t="s">
        <v>153</v>
      </c>
      <c r="AP17" s="11" t="s">
        <v>153</v>
      </c>
      <c r="AQ17" s="98" t="s">
        <v>153</v>
      </c>
      <c r="AR17" s="11" t="s">
        <v>153</v>
      </c>
      <c r="AS17" s="11" t="s">
        <v>153</v>
      </c>
      <c r="AT17" s="11" t="s">
        <v>153</v>
      </c>
      <c r="AU17" s="173">
        <f t="shared" si="2"/>
        <v>1</v>
      </c>
      <c r="AV17" s="11" t="s">
        <v>153</v>
      </c>
      <c r="AW17" s="11" t="s">
        <v>153</v>
      </c>
      <c r="AX17" s="11" t="s">
        <v>153</v>
      </c>
      <c r="AY17" s="11" t="s">
        <v>153</v>
      </c>
      <c r="AZ17" s="11"/>
      <c r="BA17" s="11"/>
      <c r="BB17" s="11" t="s">
        <v>153</v>
      </c>
      <c r="BC17" s="199" t="s">
        <v>153</v>
      </c>
    </row>
    <row r="18" spans="2:55" ht="10.5" customHeight="1">
      <c r="B18" s="406"/>
      <c r="C18" s="409"/>
      <c r="D18" s="496"/>
      <c r="E18" s="97" t="s">
        <v>206</v>
      </c>
      <c r="F18" s="54"/>
      <c r="G18" s="54">
        <v>100</v>
      </c>
      <c r="H18" s="64">
        <v>1</v>
      </c>
      <c r="I18" s="69" t="s">
        <v>38</v>
      </c>
      <c r="J18" s="69" t="s">
        <v>181</v>
      </c>
      <c r="K18" s="69" t="s">
        <v>93</v>
      </c>
      <c r="L18" s="165"/>
      <c r="M18" s="76"/>
      <c r="N18" s="112" t="str">
        <f t="shared" si="3"/>
        <v>○</v>
      </c>
      <c r="O18" s="35"/>
      <c r="P18" s="35"/>
      <c r="Q18" s="35"/>
      <c r="R18" s="35"/>
      <c r="S18" s="35"/>
      <c r="T18" s="35"/>
      <c r="U18" s="35"/>
      <c r="V18" s="35"/>
      <c r="W18" s="35"/>
      <c r="X18" s="36"/>
      <c r="Y18" s="32">
        <f t="shared" si="0"/>
        <v>1</v>
      </c>
      <c r="Z18" s="11"/>
      <c r="AA18" s="34"/>
      <c r="AB18" s="35"/>
      <c r="AC18" s="35"/>
      <c r="AD18" s="35"/>
      <c r="AE18" s="36"/>
      <c r="AF18" s="98" t="s">
        <v>153</v>
      </c>
      <c r="AG18" s="11" t="s">
        <v>153</v>
      </c>
      <c r="AH18" s="11" t="s">
        <v>153</v>
      </c>
      <c r="AI18" s="11" t="s">
        <v>153</v>
      </c>
      <c r="AJ18" s="173">
        <f t="shared" si="1"/>
        <v>1</v>
      </c>
      <c r="AK18" s="11" t="s">
        <v>153</v>
      </c>
      <c r="AL18" s="11" t="s">
        <v>153</v>
      </c>
      <c r="AM18" s="11" t="s">
        <v>153</v>
      </c>
      <c r="AN18" s="11" t="s">
        <v>153</v>
      </c>
      <c r="AO18" s="11" t="s">
        <v>153</v>
      </c>
      <c r="AP18" s="11" t="s">
        <v>153</v>
      </c>
      <c r="AQ18" s="98" t="s">
        <v>153</v>
      </c>
      <c r="AR18" s="11" t="s">
        <v>153</v>
      </c>
      <c r="AS18" s="11" t="s">
        <v>153</v>
      </c>
      <c r="AT18" s="11" t="s">
        <v>153</v>
      </c>
      <c r="AU18" s="173">
        <f t="shared" si="2"/>
        <v>1</v>
      </c>
      <c r="AV18" s="11" t="s">
        <v>153</v>
      </c>
      <c r="AW18" s="11" t="s">
        <v>153</v>
      </c>
      <c r="AX18" s="11" t="s">
        <v>153</v>
      </c>
      <c r="AY18" s="11" t="s">
        <v>153</v>
      </c>
      <c r="AZ18" s="11"/>
      <c r="BA18" s="11"/>
      <c r="BB18" s="11" t="s">
        <v>153</v>
      </c>
      <c r="BC18" s="199" t="s">
        <v>153</v>
      </c>
    </row>
    <row r="19" spans="2:55" ht="10.5" customHeight="1">
      <c r="B19" s="406"/>
      <c r="C19" s="409"/>
      <c r="D19" s="496"/>
      <c r="E19" s="114" t="s">
        <v>207</v>
      </c>
      <c r="F19" s="54"/>
      <c r="G19" s="54">
        <v>100</v>
      </c>
      <c r="H19" s="64">
        <v>1</v>
      </c>
      <c r="I19" s="69" t="s">
        <v>38</v>
      </c>
      <c r="J19" s="69" t="s">
        <v>181</v>
      </c>
      <c r="K19" s="69" t="s">
        <v>93</v>
      </c>
      <c r="L19" s="165"/>
      <c r="M19" s="99"/>
      <c r="N19" s="112" t="str">
        <f t="shared" si="3"/>
        <v>○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>
        <f t="shared" si="0"/>
        <v>1</v>
      </c>
      <c r="Z19" s="11"/>
      <c r="AA19" s="34"/>
      <c r="AB19" s="35"/>
      <c r="AC19" s="35"/>
      <c r="AD19" s="35"/>
      <c r="AE19" s="36"/>
      <c r="AF19" s="98" t="s">
        <v>153</v>
      </c>
      <c r="AG19" s="11" t="s">
        <v>153</v>
      </c>
      <c r="AH19" s="11" t="s">
        <v>153</v>
      </c>
      <c r="AI19" s="11" t="s">
        <v>153</v>
      </c>
      <c r="AJ19" s="173">
        <f t="shared" si="1"/>
        <v>1</v>
      </c>
      <c r="AK19" s="11" t="s">
        <v>153</v>
      </c>
      <c r="AL19" s="11" t="s">
        <v>153</v>
      </c>
      <c r="AM19" s="11" t="s">
        <v>153</v>
      </c>
      <c r="AN19" s="11" t="s">
        <v>153</v>
      </c>
      <c r="AO19" s="11" t="s">
        <v>153</v>
      </c>
      <c r="AP19" s="11" t="s">
        <v>153</v>
      </c>
      <c r="AQ19" s="98" t="s">
        <v>153</v>
      </c>
      <c r="AR19" s="11" t="s">
        <v>153</v>
      </c>
      <c r="AS19" s="11" t="s">
        <v>153</v>
      </c>
      <c r="AT19" s="11" t="s">
        <v>153</v>
      </c>
      <c r="AU19" s="173">
        <f t="shared" si="2"/>
        <v>1</v>
      </c>
      <c r="AV19" s="11" t="s">
        <v>153</v>
      </c>
      <c r="AW19" s="11" t="s">
        <v>153</v>
      </c>
      <c r="AX19" s="11" t="s">
        <v>153</v>
      </c>
      <c r="AY19" s="11" t="s">
        <v>153</v>
      </c>
      <c r="AZ19" s="11"/>
      <c r="BA19" s="11"/>
      <c r="BB19" s="11" t="s">
        <v>153</v>
      </c>
      <c r="BC19" s="199" t="s">
        <v>153</v>
      </c>
    </row>
    <row r="20" spans="2:55" ht="10.5" customHeight="1">
      <c r="B20" s="406"/>
      <c r="C20" s="409"/>
      <c r="D20" s="496"/>
      <c r="E20" s="97" t="s">
        <v>208</v>
      </c>
      <c r="F20" s="54"/>
      <c r="G20" s="54">
        <v>100</v>
      </c>
      <c r="H20" s="64">
        <v>1</v>
      </c>
      <c r="I20" s="69" t="s">
        <v>38</v>
      </c>
      <c r="J20" s="87" t="s">
        <v>271</v>
      </c>
      <c r="K20" s="88" t="s">
        <v>93</v>
      </c>
      <c r="L20" s="165"/>
      <c r="M20" s="76"/>
      <c r="N20" s="112" t="str">
        <f t="shared" si="3"/>
        <v>○</v>
      </c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>
        <f t="shared" si="0"/>
        <v>1</v>
      </c>
      <c r="Z20" s="11"/>
      <c r="AA20" s="34"/>
      <c r="AB20" s="35"/>
      <c r="AC20" s="35"/>
      <c r="AD20" s="35"/>
      <c r="AE20" s="36"/>
      <c r="AF20" s="98" t="s">
        <v>153</v>
      </c>
      <c r="AG20" s="11" t="s">
        <v>153</v>
      </c>
      <c r="AH20" s="11" t="s">
        <v>153</v>
      </c>
      <c r="AI20" s="11" t="s">
        <v>153</v>
      </c>
      <c r="AJ20" s="173">
        <f t="shared" si="1"/>
        <v>1</v>
      </c>
      <c r="AK20" s="11" t="s">
        <v>153</v>
      </c>
      <c r="AL20" s="11" t="s">
        <v>153</v>
      </c>
      <c r="AM20" s="11" t="s">
        <v>153</v>
      </c>
      <c r="AN20" s="11" t="s">
        <v>153</v>
      </c>
      <c r="AO20" s="11" t="s">
        <v>153</v>
      </c>
      <c r="AP20" s="11" t="s">
        <v>153</v>
      </c>
      <c r="AQ20" s="98" t="s">
        <v>153</v>
      </c>
      <c r="AR20" s="11" t="s">
        <v>153</v>
      </c>
      <c r="AS20" s="11" t="s">
        <v>153</v>
      </c>
      <c r="AT20" s="11" t="s">
        <v>153</v>
      </c>
      <c r="AU20" s="173">
        <f t="shared" si="2"/>
        <v>1</v>
      </c>
      <c r="AV20" s="11" t="s">
        <v>153</v>
      </c>
      <c r="AW20" s="11" t="s">
        <v>153</v>
      </c>
      <c r="AX20" s="11" t="s">
        <v>153</v>
      </c>
      <c r="AY20" s="11" t="s">
        <v>153</v>
      </c>
      <c r="AZ20" s="11"/>
      <c r="BA20" s="11"/>
      <c r="BB20" s="11" t="s">
        <v>153</v>
      </c>
      <c r="BC20" s="199" t="s">
        <v>153</v>
      </c>
    </row>
    <row r="21" spans="2:55" ht="10.5" customHeight="1">
      <c r="B21" s="406"/>
      <c r="C21" s="409"/>
      <c r="D21" s="496"/>
      <c r="E21" s="97" t="s">
        <v>209</v>
      </c>
      <c r="F21" s="54"/>
      <c r="G21" s="54">
        <v>100</v>
      </c>
      <c r="H21" s="64">
        <v>1</v>
      </c>
      <c r="I21" s="69" t="s">
        <v>38</v>
      </c>
      <c r="J21" s="87" t="s">
        <v>180</v>
      </c>
      <c r="K21" s="88" t="s">
        <v>93</v>
      </c>
      <c r="L21" s="165"/>
      <c r="M21" s="76"/>
      <c r="N21" s="112" t="str">
        <f t="shared" si="3"/>
        <v>○</v>
      </c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32">
        <f t="shared" si="0"/>
        <v>1</v>
      </c>
      <c r="Z21" s="11"/>
      <c r="AA21" s="34"/>
      <c r="AB21" s="35"/>
      <c r="AC21" s="35"/>
      <c r="AD21" s="35"/>
      <c r="AE21" s="36"/>
      <c r="AF21" s="98" t="s">
        <v>153</v>
      </c>
      <c r="AG21" s="11" t="s">
        <v>153</v>
      </c>
      <c r="AH21" s="11" t="s">
        <v>153</v>
      </c>
      <c r="AI21" s="11" t="s">
        <v>153</v>
      </c>
      <c r="AJ21" s="173">
        <f t="shared" si="1"/>
        <v>1</v>
      </c>
      <c r="AK21" s="11" t="s">
        <v>153</v>
      </c>
      <c r="AL21" s="11" t="s">
        <v>153</v>
      </c>
      <c r="AM21" s="11" t="s">
        <v>153</v>
      </c>
      <c r="AN21" s="11" t="s">
        <v>153</v>
      </c>
      <c r="AO21" s="11" t="s">
        <v>153</v>
      </c>
      <c r="AP21" s="11" t="s">
        <v>153</v>
      </c>
      <c r="AQ21" s="98" t="s">
        <v>153</v>
      </c>
      <c r="AR21" s="11" t="s">
        <v>153</v>
      </c>
      <c r="AS21" s="11" t="s">
        <v>153</v>
      </c>
      <c r="AT21" s="11" t="s">
        <v>153</v>
      </c>
      <c r="AU21" s="173">
        <f t="shared" si="2"/>
        <v>1</v>
      </c>
      <c r="AV21" s="11" t="s">
        <v>153</v>
      </c>
      <c r="AW21" s="11" t="s">
        <v>153</v>
      </c>
      <c r="AX21" s="11" t="s">
        <v>153</v>
      </c>
      <c r="AY21" s="11" t="s">
        <v>153</v>
      </c>
      <c r="AZ21" s="11"/>
      <c r="BA21" s="11"/>
      <c r="BB21" s="11" t="s">
        <v>153</v>
      </c>
      <c r="BC21" s="199" t="s">
        <v>153</v>
      </c>
    </row>
    <row r="22" spans="2:55" ht="10.5" customHeight="1">
      <c r="B22" s="406"/>
      <c r="C22" s="409"/>
      <c r="D22" s="496"/>
      <c r="E22" s="97" t="s">
        <v>172</v>
      </c>
      <c r="F22" s="54"/>
      <c r="G22" s="54">
        <v>100</v>
      </c>
      <c r="H22" s="64">
        <v>1</v>
      </c>
      <c r="I22" s="69" t="s">
        <v>38</v>
      </c>
      <c r="J22" s="87" t="s">
        <v>116</v>
      </c>
      <c r="K22" s="88" t="s">
        <v>93</v>
      </c>
      <c r="L22" s="165"/>
      <c r="M22" s="76"/>
      <c r="N22" s="34"/>
      <c r="O22" s="35"/>
      <c r="P22" s="35"/>
      <c r="Q22" s="35"/>
      <c r="R22" s="122"/>
      <c r="S22" s="37" t="str">
        <f t="shared" ref="S22:S29" si="4">IF($G22&lt;60,"","○")</f>
        <v>○</v>
      </c>
      <c r="T22" s="35"/>
      <c r="U22" s="35"/>
      <c r="V22" s="35"/>
      <c r="W22" s="35"/>
      <c r="X22" s="36"/>
      <c r="Y22" s="32">
        <f t="shared" si="0"/>
        <v>1</v>
      </c>
      <c r="Z22" s="11"/>
      <c r="AA22" s="34"/>
      <c r="AB22" s="35"/>
      <c r="AC22" s="35"/>
      <c r="AD22" s="35"/>
      <c r="AE22" s="36"/>
      <c r="AF22" s="98"/>
      <c r="AG22" s="11"/>
      <c r="AH22" s="11"/>
      <c r="AI22" s="11"/>
      <c r="AJ22" s="173">
        <f t="shared" si="1"/>
        <v>1</v>
      </c>
      <c r="AK22" s="173">
        <f t="shared" si="1"/>
        <v>1</v>
      </c>
      <c r="AL22" s="11"/>
      <c r="AM22" s="11"/>
      <c r="AN22" s="11"/>
      <c r="AO22" s="11"/>
      <c r="AP22" s="11"/>
      <c r="AQ22" s="98"/>
      <c r="AR22" s="11"/>
      <c r="AS22" s="11"/>
      <c r="AT22" s="11"/>
      <c r="AU22" s="173">
        <f t="shared" si="2"/>
        <v>1</v>
      </c>
      <c r="AV22" s="173">
        <f t="shared" si="2"/>
        <v>1</v>
      </c>
      <c r="AW22" s="11" t="s">
        <v>153</v>
      </c>
      <c r="AX22" s="11"/>
      <c r="AY22" s="11"/>
      <c r="AZ22" s="11"/>
      <c r="BA22" s="11"/>
      <c r="BB22" s="11"/>
      <c r="BC22" s="199"/>
    </row>
    <row r="23" spans="2:55" ht="10.5" customHeight="1">
      <c r="B23" s="406"/>
      <c r="C23" s="409"/>
      <c r="D23" s="496"/>
      <c r="E23" s="97" t="s">
        <v>49</v>
      </c>
      <c r="F23" s="54"/>
      <c r="G23" s="54">
        <v>100</v>
      </c>
      <c r="H23" s="64">
        <v>1</v>
      </c>
      <c r="I23" s="69" t="s">
        <v>38</v>
      </c>
      <c r="J23" s="87" t="s">
        <v>116</v>
      </c>
      <c r="K23" s="88" t="s">
        <v>93</v>
      </c>
      <c r="L23" s="165"/>
      <c r="M23" s="76"/>
      <c r="N23" s="34"/>
      <c r="O23" s="35"/>
      <c r="P23" s="35"/>
      <c r="Q23" s="35"/>
      <c r="R23" s="122"/>
      <c r="S23" s="37" t="str">
        <f t="shared" si="4"/>
        <v>○</v>
      </c>
      <c r="T23" s="35"/>
      <c r="U23" s="35"/>
      <c r="V23" s="35"/>
      <c r="W23" s="35"/>
      <c r="X23" s="36"/>
      <c r="Y23" s="32">
        <f t="shared" si="0"/>
        <v>1</v>
      </c>
      <c r="Z23" s="11"/>
      <c r="AA23" s="34"/>
      <c r="AB23" s="35"/>
      <c r="AC23" s="35"/>
      <c r="AD23" s="35"/>
      <c r="AE23" s="36"/>
      <c r="AF23" s="98"/>
      <c r="AG23" s="11"/>
      <c r="AH23" s="11"/>
      <c r="AI23" s="11"/>
      <c r="AJ23" s="173">
        <f t="shared" si="1"/>
        <v>1</v>
      </c>
      <c r="AK23" s="173">
        <f t="shared" si="1"/>
        <v>1</v>
      </c>
      <c r="AL23" s="11"/>
      <c r="AM23" s="11"/>
      <c r="AN23" s="11"/>
      <c r="AO23" s="11"/>
      <c r="AP23" s="11"/>
      <c r="AQ23" s="98"/>
      <c r="AR23" s="11"/>
      <c r="AS23" s="11"/>
      <c r="AT23" s="11"/>
      <c r="AU23" s="173">
        <f t="shared" si="2"/>
        <v>1</v>
      </c>
      <c r="AV23" s="173">
        <f t="shared" si="2"/>
        <v>1</v>
      </c>
      <c r="AW23" s="11" t="s">
        <v>153</v>
      </c>
      <c r="AX23" s="11"/>
      <c r="AY23" s="11"/>
      <c r="AZ23" s="11"/>
      <c r="BA23" s="11"/>
      <c r="BB23" s="11"/>
      <c r="BC23" s="199"/>
    </row>
    <row r="24" spans="2:55" ht="10.5" customHeight="1">
      <c r="B24" s="406"/>
      <c r="C24" s="409"/>
      <c r="D24" s="496"/>
      <c r="E24" s="97" t="s">
        <v>176</v>
      </c>
      <c r="F24" s="54"/>
      <c r="G24" s="54">
        <v>100</v>
      </c>
      <c r="H24" s="64">
        <v>1</v>
      </c>
      <c r="I24" s="87" t="s">
        <v>38</v>
      </c>
      <c r="J24" s="87" t="s">
        <v>178</v>
      </c>
      <c r="K24" s="88" t="s">
        <v>93</v>
      </c>
      <c r="L24" s="165"/>
      <c r="M24" s="76"/>
      <c r="N24" s="34"/>
      <c r="O24" s="35"/>
      <c r="P24" s="35"/>
      <c r="Q24" s="35"/>
      <c r="R24" s="35"/>
      <c r="S24" s="102" t="str">
        <f>IF($G24&lt;60,"","◇")</f>
        <v>◇</v>
      </c>
      <c r="T24" s="35"/>
      <c r="U24" s="35"/>
      <c r="V24" s="35"/>
      <c r="W24" s="35"/>
      <c r="X24" s="36"/>
      <c r="Y24" s="32">
        <f t="shared" si="0"/>
        <v>1</v>
      </c>
      <c r="Z24" s="11"/>
      <c r="AA24" s="34"/>
      <c r="AB24" s="35"/>
      <c r="AC24" s="35"/>
      <c r="AD24" s="35"/>
      <c r="AE24" s="36"/>
      <c r="AF24" s="98" t="s">
        <v>153</v>
      </c>
      <c r="AG24" s="11" t="s">
        <v>153</v>
      </c>
      <c r="AH24" s="11" t="s">
        <v>153</v>
      </c>
      <c r="AI24" s="11" t="s">
        <v>153</v>
      </c>
      <c r="AJ24" s="173">
        <f t="shared" si="1"/>
        <v>1</v>
      </c>
      <c r="AK24" s="173">
        <f t="shared" si="1"/>
        <v>1</v>
      </c>
      <c r="AL24" s="11" t="s">
        <v>153</v>
      </c>
      <c r="AM24" s="11" t="s">
        <v>153</v>
      </c>
      <c r="AN24" s="11" t="s">
        <v>153</v>
      </c>
      <c r="AO24" s="11" t="s">
        <v>153</v>
      </c>
      <c r="AP24" s="11" t="s">
        <v>153</v>
      </c>
      <c r="AQ24" s="98" t="s">
        <v>153</v>
      </c>
      <c r="AR24" s="11" t="s">
        <v>153</v>
      </c>
      <c r="AS24" s="11" t="s">
        <v>153</v>
      </c>
      <c r="AT24" s="11" t="s">
        <v>153</v>
      </c>
      <c r="AU24" s="173">
        <f t="shared" si="2"/>
        <v>1</v>
      </c>
      <c r="AV24" s="173">
        <f t="shared" si="2"/>
        <v>1</v>
      </c>
      <c r="AW24" s="11" t="s">
        <v>153</v>
      </c>
      <c r="AX24" s="11" t="s">
        <v>153</v>
      </c>
      <c r="AY24" s="11" t="s">
        <v>153</v>
      </c>
      <c r="AZ24" s="11"/>
      <c r="BA24" s="11"/>
      <c r="BB24" s="11" t="s">
        <v>153</v>
      </c>
      <c r="BC24" s="199" t="s">
        <v>153</v>
      </c>
    </row>
    <row r="25" spans="2:55" ht="10.5" customHeight="1">
      <c r="B25" s="406"/>
      <c r="C25" s="409"/>
      <c r="D25" s="496"/>
      <c r="E25" s="97" t="s">
        <v>174</v>
      </c>
      <c r="F25" s="54"/>
      <c r="G25" s="54">
        <v>100</v>
      </c>
      <c r="H25" s="64">
        <v>1</v>
      </c>
      <c r="I25" s="69" t="s">
        <v>38</v>
      </c>
      <c r="J25" s="87" t="s">
        <v>178</v>
      </c>
      <c r="K25" s="88" t="s">
        <v>93</v>
      </c>
      <c r="L25" s="165"/>
      <c r="M25" s="76"/>
      <c r="N25" s="34"/>
      <c r="O25" s="35"/>
      <c r="P25" s="35"/>
      <c r="Q25" s="35"/>
      <c r="R25" s="122"/>
      <c r="S25" s="37" t="str">
        <f t="shared" si="4"/>
        <v>○</v>
      </c>
      <c r="T25" s="35"/>
      <c r="U25" s="35"/>
      <c r="V25" s="35"/>
      <c r="W25" s="35"/>
      <c r="X25" s="36"/>
      <c r="Y25" s="32">
        <f t="shared" si="0"/>
        <v>1</v>
      </c>
      <c r="Z25" s="11"/>
      <c r="AA25" s="34"/>
      <c r="AB25" s="35"/>
      <c r="AC25" s="35"/>
      <c r="AD25" s="35"/>
      <c r="AE25" s="36"/>
      <c r="AF25" s="98"/>
      <c r="AG25" s="11"/>
      <c r="AH25" s="11"/>
      <c r="AI25" s="11"/>
      <c r="AJ25" s="173">
        <f t="shared" si="1"/>
        <v>1</v>
      </c>
      <c r="AK25" s="173">
        <f t="shared" si="1"/>
        <v>1</v>
      </c>
      <c r="AL25" s="11"/>
      <c r="AM25" s="11"/>
      <c r="AN25" s="11"/>
      <c r="AO25" s="11"/>
      <c r="AP25" s="11"/>
      <c r="AQ25" s="98"/>
      <c r="AR25" s="11"/>
      <c r="AS25" s="11"/>
      <c r="AT25" s="11"/>
      <c r="AU25" s="173">
        <f t="shared" si="2"/>
        <v>1</v>
      </c>
      <c r="AV25" s="173">
        <f t="shared" si="2"/>
        <v>1</v>
      </c>
      <c r="AW25" s="11" t="s">
        <v>153</v>
      </c>
      <c r="AX25" s="11"/>
      <c r="AY25" s="11"/>
      <c r="AZ25" s="11"/>
      <c r="BA25" s="11"/>
      <c r="BB25" s="11"/>
      <c r="BC25" s="199"/>
    </row>
    <row r="26" spans="2:55" ht="10.5" customHeight="1">
      <c r="B26" s="406"/>
      <c r="C26" s="409"/>
      <c r="D26" s="496"/>
      <c r="E26" s="97" t="s">
        <v>173</v>
      </c>
      <c r="F26" s="54"/>
      <c r="G26" s="54">
        <v>100</v>
      </c>
      <c r="H26" s="64">
        <v>1</v>
      </c>
      <c r="I26" s="69" t="s">
        <v>38</v>
      </c>
      <c r="J26" s="87" t="s">
        <v>180</v>
      </c>
      <c r="K26" s="88" t="s">
        <v>93</v>
      </c>
      <c r="L26" s="165"/>
      <c r="M26" s="76"/>
      <c r="N26" s="34"/>
      <c r="O26" s="35"/>
      <c r="P26" s="35"/>
      <c r="Q26" s="35"/>
      <c r="R26" s="122"/>
      <c r="S26" s="37" t="str">
        <f t="shared" si="4"/>
        <v>○</v>
      </c>
      <c r="T26" s="35"/>
      <c r="U26" s="35"/>
      <c r="V26" s="35"/>
      <c r="W26" s="35"/>
      <c r="X26" s="36"/>
      <c r="Y26" s="32">
        <f t="shared" si="0"/>
        <v>1</v>
      </c>
      <c r="Z26" s="11"/>
      <c r="AA26" s="34"/>
      <c r="AB26" s="35"/>
      <c r="AC26" s="35"/>
      <c r="AD26" s="35"/>
      <c r="AE26" s="36"/>
      <c r="AF26" s="98"/>
      <c r="AG26" s="11"/>
      <c r="AH26" s="11"/>
      <c r="AI26" s="11"/>
      <c r="AJ26" s="173">
        <f t="shared" si="1"/>
        <v>1</v>
      </c>
      <c r="AK26" s="173">
        <f t="shared" si="1"/>
        <v>1</v>
      </c>
      <c r="AL26" s="11"/>
      <c r="AM26" s="11"/>
      <c r="AN26" s="11"/>
      <c r="AO26" s="11"/>
      <c r="AP26" s="11"/>
      <c r="AQ26" s="98"/>
      <c r="AR26" s="11"/>
      <c r="AS26" s="11"/>
      <c r="AT26" s="11"/>
      <c r="AU26" s="173">
        <f t="shared" si="2"/>
        <v>1</v>
      </c>
      <c r="AV26" s="173">
        <f t="shared" si="2"/>
        <v>1</v>
      </c>
      <c r="AW26" s="11" t="s">
        <v>153</v>
      </c>
      <c r="AX26" s="11"/>
      <c r="AY26" s="11"/>
      <c r="AZ26" s="11"/>
      <c r="BA26" s="11"/>
      <c r="BB26" s="11"/>
      <c r="BC26" s="199"/>
    </row>
    <row r="27" spans="2:55" ht="10.5" customHeight="1">
      <c r="B27" s="406"/>
      <c r="C27" s="409"/>
      <c r="D27" s="496"/>
      <c r="E27" s="97" t="s">
        <v>50</v>
      </c>
      <c r="F27" s="54"/>
      <c r="G27" s="54">
        <v>100</v>
      </c>
      <c r="H27" s="64">
        <v>1</v>
      </c>
      <c r="I27" s="69" t="s">
        <v>38</v>
      </c>
      <c r="J27" s="87" t="s">
        <v>180</v>
      </c>
      <c r="K27" s="88" t="s">
        <v>93</v>
      </c>
      <c r="L27" s="165"/>
      <c r="M27" s="76"/>
      <c r="N27" s="34"/>
      <c r="O27" s="35"/>
      <c r="P27" s="35"/>
      <c r="Q27" s="35"/>
      <c r="R27" s="122"/>
      <c r="S27" s="37" t="str">
        <f t="shared" si="4"/>
        <v>○</v>
      </c>
      <c r="T27" s="35"/>
      <c r="U27" s="35"/>
      <c r="V27" s="35"/>
      <c r="W27" s="35"/>
      <c r="X27" s="36"/>
      <c r="Y27" s="32">
        <f t="shared" si="0"/>
        <v>1</v>
      </c>
      <c r="Z27" s="11"/>
      <c r="AA27" s="34"/>
      <c r="AB27" s="35"/>
      <c r="AC27" s="35"/>
      <c r="AD27" s="35"/>
      <c r="AE27" s="36"/>
      <c r="AF27" s="98"/>
      <c r="AG27" s="11"/>
      <c r="AH27" s="11"/>
      <c r="AI27" s="11"/>
      <c r="AJ27" s="173">
        <f t="shared" si="1"/>
        <v>1</v>
      </c>
      <c r="AK27" s="173">
        <f t="shared" si="1"/>
        <v>1</v>
      </c>
      <c r="AL27" s="11"/>
      <c r="AM27" s="11"/>
      <c r="AN27" s="11"/>
      <c r="AO27" s="11"/>
      <c r="AP27" s="11"/>
      <c r="AQ27" s="98"/>
      <c r="AR27" s="11"/>
      <c r="AS27" s="11"/>
      <c r="AT27" s="11"/>
      <c r="AU27" s="173">
        <f t="shared" si="2"/>
        <v>1</v>
      </c>
      <c r="AV27" s="173">
        <f t="shared" si="2"/>
        <v>1</v>
      </c>
      <c r="AW27" s="11" t="s">
        <v>153</v>
      </c>
      <c r="AX27" s="11"/>
      <c r="AY27" s="11"/>
      <c r="AZ27" s="11"/>
      <c r="BA27" s="11"/>
      <c r="BB27" s="11"/>
      <c r="BC27" s="199"/>
    </row>
    <row r="28" spans="2:55" ht="10.5" customHeight="1">
      <c r="B28" s="406"/>
      <c r="C28" s="409"/>
      <c r="D28" s="496"/>
      <c r="E28" s="97" t="s">
        <v>177</v>
      </c>
      <c r="F28" s="54"/>
      <c r="G28" s="54">
        <v>100</v>
      </c>
      <c r="H28" s="64">
        <v>1</v>
      </c>
      <c r="I28" s="87" t="s">
        <v>38</v>
      </c>
      <c r="J28" s="87" t="s">
        <v>179</v>
      </c>
      <c r="K28" s="88" t="s">
        <v>93</v>
      </c>
      <c r="L28" s="165"/>
      <c r="M28" s="76"/>
      <c r="N28" s="34"/>
      <c r="O28" s="35"/>
      <c r="P28" s="35"/>
      <c r="Q28" s="35"/>
      <c r="R28" s="35"/>
      <c r="S28" s="102" t="str">
        <f>IF($G28&lt;60,"","◇")</f>
        <v>◇</v>
      </c>
      <c r="T28" s="35"/>
      <c r="U28" s="35"/>
      <c r="V28" s="35"/>
      <c r="W28" s="35"/>
      <c r="X28" s="36"/>
      <c r="Y28" s="32">
        <f t="shared" si="0"/>
        <v>1</v>
      </c>
      <c r="Z28" s="11"/>
      <c r="AA28" s="34"/>
      <c r="AB28" s="35"/>
      <c r="AC28" s="35"/>
      <c r="AD28" s="35"/>
      <c r="AE28" s="36"/>
      <c r="AF28" s="98" t="s">
        <v>153</v>
      </c>
      <c r="AG28" s="11" t="s">
        <v>153</v>
      </c>
      <c r="AH28" s="11" t="s">
        <v>153</v>
      </c>
      <c r="AI28" s="11" t="s">
        <v>153</v>
      </c>
      <c r="AJ28" s="173">
        <f t="shared" si="1"/>
        <v>1</v>
      </c>
      <c r="AK28" s="173">
        <f t="shared" si="1"/>
        <v>1</v>
      </c>
      <c r="AL28" s="11" t="s">
        <v>153</v>
      </c>
      <c r="AM28" s="11" t="s">
        <v>153</v>
      </c>
      <c r="AN28" s="11" t="s">
        <v>153</v>
      </c>
      <c r="AO28" s="11" t="s">
        <v>153</v>
      </c>
      <c r="AP28" s="11" t="s">
        <v>153</v>
      </c>
      <c r="AQ28" s="98" t="s">
        <v>153</v>
      </c>
      <c r="AR28" s="11" t="s">
        <v>153</v>
      </c>
      <c r="AS28" s="11" t="s">
        <v>153</v>
      </c>
      <c r="AT28" s="11" t="s">
        <v>153</v>
      </c>
      <c r="AU28" s="173">
        <f t="shared" si="2"/>
        <v>1</v>
      </c>
      <c r="AV28" s="173">
        <f t="shared" si="2"/>
        <v>1</v>
      </c>
      <c r="AW28" s="11" t="s">
        <v>153</v>
      </c>
      <c r="AX28" s="11" t="s">
        <v>153</v>
      </c>
      <c r="AY28" s="11" t="s">
        <v>153</v>
      </c>
      <c r="AZ28" s="11"/>
      <c r="BA28" s="11"/>
      <c r="BB28" s="11" t="s">
        <v>153</v>
      </c>
      <c r="BC28" s="199" t="s">
        <v>153</v>
      </c>
    </row>
    <row r="29" spans="2:55" ht="10.5" customHeight="1">
      <c r="B29" s="406"/>
      <c r="C29" s="409"/>
      <c r="D29" s="496"/>
      <c r="E29" s="97" t="s">
        <v>175</v>
      </c>
      <c r="F29" s="54"/>
      <c r="G29" s="54">
        <v>100</v>
      </c>
      <c r="H29" s="64">
        <v>1</v>
      </c>
      <c r="I29" s="69" t="s">
        <v>38</v>
      </c>
      <c r="J29" s="87" t="s">
        <v>180</v>
      </c>
      <c r="K29" s="88" t="s">
        <v>93</v>
      </c>
      <c r="L29" s="165"/>
      <c r="M29" s="76"/>
      <c r="N29" s="34"/>
      <c r="O29" s="35"/>
      <c r="P29" s="35"/>
      <c r="Q29" s="35"/>
      <c r="R29" s="122"/>
      <c r="S29" s="37" t="str">
        <f t="shared" si="4"/>
        <v>○</v>
      </c>
      <c r="T29" s="35"/>
      <c r="U29" s="35"/>
      <c r="V29" s="35"/>
      <c r="W29" s="35"/>
      <c r="X29" s="36"/>
      <c r="Y29" s="32">
        <f t="shared" si="0"/>
        <v>1</v>
      </c>
      <c r="Z29" s="11"/>
      <c r="AA29" s="34"/>
      <c r="AB29" s="35"/>
      <c r="AC29" s="35"/>
      <c r="AD29" s="35"/>
      <c r="AE29" s="36"/>
      <c r="AF29" s="98"/>
      <c r="AG29" s="11"/>
      <c r="AH29" s="11"/>
      <c r="AI29" s="11"/>
      <c r="AJ29" s="173">
        <f t="shared" si="1"/>
        <v>1</v>
      </c>
      <c r="AK29" s="173">
        <f t="shared" si="1"/>
        <v>1</v>
      </c>
      <c r="AL29" s="11"/>
      <c r="AM29" s="11"/>
      <c r="AN29" s="11"/>
      <c r="AO29" s="11"/>
      <c r="AP29" s="11"/>
      <c r="AQ29" s="98"/>
      <c r="AR29" s="11"/>
      <c r="AS29" s="11"/>
      <c r="AT29" s="11"/>
      <c r="AU29" s="173">
        <f t="shared" si="2"/>
        <v>1</v>
      </c>
      <c r="AV29" s="173">
        <f t="shared" si="2"/>
        <v>1</v>
      </c>
      <c r="AW29" s="11" t="s">
        <v>153</v>
      </c>
      <c r="AX29" s="11"/>
      <c r="AY29" s="11"/>
      <c r="AZ29" s="11"/>
      <c r="BA29" s="11"/>
      <c r="BB29" s="11"/>
      <c r="BC29" s="199"/>
    </row>
    <row r="30" spans="2:55" ht="10.5" customHeight="1">
      <c r="B30" s="406"/>
      <c r="C30" s="409"/>
      <c r="D30" s="496"/>
      <c r="E30" s="97" t="s">
        <v>15</v>
      </c>
      <c r="F30" s="54"/>
      <c r="G30" s="54">
        <v>100</v>
      </c>
      <c r="H30" s="64">
        <v>1</v>
      </c>
      <c r="I30" s="87" t="s">
        <v>38</v>
      </c>
      <c r="J30" s="87" t="s">
        <v>115</v>
      </c>
      <c r="K30" s="88" t="s">
        <v>93</v>
      </c>
      <c r="L30" s="165"/>
      <c r="M30" s="76"/>
      <c r="N30" s="100" t="str">
        <f>IF($G30&lt;60,"","◇")</f>
        <v>◇</v>
      </c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2">
        <f t="shared" si="0"/>
        <v>1</v>
      </c>
      <c r="Z30" s="11"/>
      <c r="AA30" s="34"/>
      <c r="AB30" s="35"/>
      <c r="AC30" s="35"/>
      <c r="AD30" s="35"/>
      <c r="AE30" s="36"/>
      <c r="AF30" s="98" t="s">
        <v>153</v>
      </c>
      <c r="AG30" s="11" t="s">
        <v>153</v>
      </c>
      <c r="AH30" s="11" t="s">
        <v>153</v>
      </c>
      <c r="AI30" s="11" t="s">
        <v>153</v>
      </c>
      <c r="AJ30" s="173">
        <f t="shared" si="1"/>
        <v>1</v>
      </c>
      <c r="AK30" s="11" t="s">
        <v>153</v>
      </c>
      <c r="AL30" s="11" t="s">
        <v>153</v>
      </c>
      <c r="AM30" s="11" t="s">
        <v>153</v>
      </c>
      <c r="AN30" s="11" t="s">
        <v>153</v>
      </c>
      <c r="AO30" s="11" t="s">
        <v>153</v>
      </c>
      <c r="AP30" s="11" t="s">
        <v>153</v>
      </c>
      <c r="AQ30" s="98" t="s">
        <v>153</v>
      </c>
      <c r="AR30" s="11" t="s">
        <v>153</v>
      </c>
      <c r="AS30" s="11" t="s">
        <v>153</v>
      </c>
      <c r="AT30" s="11" t="s">
        <v>153</v>
      </c>
      <c r="AU30" s="173">
        <f t="shared" si="2"/>
        <v>1</v>
      </c>
      <c r="AV30" s="11" t="s">
        <v>153</v>
      </c>
      <c r="AW30" s="11" t="s">
        <v>153</v>
      </c>
      <c r="AX30" s="11" t="s">
        <v>153</v>
      </c>
      <c r="AY30" s="11" t="s">
        <v>153</v>
      </c>
      <c r="AZ30" s="11"/>
      <c r="BA30" s="11"/>
      <c r="BB30" s="11" t="s">
        <v>153</v>
      </c>
      <c r="BC30" s="199" t="s">
        <v>153</v>
      </c>
    </row>
    <row r="31" spans="2:55" ht="10.5" customHeight="1">
      <c r="B31" s="406"/>
      <c r="C31" s="409"/>
      <c r="D31" s="496"/>
      <c r="E31" s="97" t="s">
        <v>14</v>
      </c>
      <c r="F31" s="54"/>
      <c r="G31" s="54">
        <v>100</v>
      </c>
      <c r="H31" s="64">
        <v>1</v>
      </c>
      <c r="I31" s="87" t="s">
        <v>38</v>
      </c>
      <c r="J31" s="87" t="s">
        <v>114</v>
      </c>
      <c r="K31" s="88" t="s">
        <v>93</v>
      </c>
      <c r="L31" s="165"/>
      <c r="M31" s="76"/>
      <c r="N31" s="34"/>
      <c r="O31" s="35"/>
      <c r="P31" s="37" t="str">
        <f>IF($G31&lt;60,"","○")</f>
        <v>○</v>
      </c>
      <c r="Q31" s="35"/>
      <c r="R31" s="35"/>
      <c r="S31" s="35"/>
      <c r="T31" s="35"/>
      <c r="U31" s="35"/>
      <c r="V31" s="35"/>
      <c r="W31" s="35"/>
      <c r="X31" s="36"/>
      <c r="Y31" s="32">
        <f t="shared" si="0"/>
        <v>1</v>
      </c>
      <c r="Z31" s="22">
        <f t="shared" si="0"/>
        <v>1</v>
      </c>
      <c r="AA31" s="34"/>
      <c r="AB31" s="35"/>
      <c r="AC31" s="35"/>
      <c r="AD31" s="35"/>
      <c r="AE31" s="36"/>
      <c r="AF31" s="98" t="s">
        <v>153</v>
      </c>
      <c r="AG31" s="11" t="s">
        <v>153</v>
      </c>
      <c r="AH31" s="11" t="s">
        <v>153</v>
      </c>
      <c r="AI31" s="11" t="s">
        <v>153</v>
      </c>
      <c r="AJ31" s="173">
        <f t="shared" si="1"/>
        <v>1</v>
      </c>
      <c r="AK31" s="11" t="s">
        <v>153</v>
      </c>
      <c r="AL31" s="11" t="s">
        <v>153</v>
      </c>
      <c r="AM31" s="11" t="s">
        <v>153</v>
      </c>
      <c r="AN31" s="11" t="s">
        <v>153</v>
      </c>
      <c r="AO31" s="11" t="s">
        <v>153</v>
      </c>
      <c r="AP31" s="11" t="s">
        <v>153</v>
      </c>
      <c r="AQ31" s="98" t="s">
        <v>153</v>
      </c>
      <c r="AR31" s="11" t="s">
        <v>153</v>
      </c>
      <c r="AS31" s="11" t="s">
        <v>153</v>
      </c>
      <c r="AT31" s="11" t="s">
        <v>153</v>
      </c>
      <c r="AU31" s="173">
        <f t="shared" si="2"/>
        <v>1</v>
      </c>
      <c r="AV31" s="11" t="s">
        <v>153</v>
      </c>
      <c r="AW31" s="11" t="s">
        <v>153</v>
      </c>
      <c r="AX31" s="11" t="s">
        <v>153</v>
      </c>
      <c r="AY31" s="11" t="s">
        <v>153</v>
      </c>
      <c r="AZ31" s="11"/>
      <c r="BA31" s="11"/>
      <c r="BB31" s="11" t="s">
        <v>153</v>
      </c>
      <c r="BC31" s="199" t="s">
        <v>153</v>
      </c>
    </row>
    <row r="32" spans="2:55" ht="10.5" customHeight="1">
      <c r="B32" s="406"/>
      <c r="C32" s="409"/>
      <c r="D32" s="497"/>
      <c r="E32" s="207" t="s">
        <v>44</v>
      </c>
      <c r="F32" s="55"/>
      <c r="G32" s="55">
        <v>100</v>
      </c>
      <c r="H32" s="66">
        <v>1</v>
      </c>
      <c r="I32" s="85" t="s">
        <v>38</v>
      </c>
      <c r="J32" s="85" t="s">
        <v>115</v>
      </c>
      <c r="K32" s="89" t="s">
        <v>93</v>
      </c>
      <c r="L32" s="167"/>
      <c r="M32" s="162"/>
      <c r="N32" s="38"/>
      <c r="O32" s="39"/>
      <c r="P32" s="115" t="str">
        <f>IF($G32&lt;60,"","○")</f>
        <v>○</v>
      </c>
      <c r="Q32" s="39"/>
      <c r="R32" s="39"/>
      <c r="S32" s="39"/>
      <c r="T32" s="39"/>
      <c r="U32" s="39"/>
      <c r="V32" s="39"/>
      <c r="W32" s="39"/>
      <c r="X32" s="40"/>
      <c r="Y32" s="117">
        <f t="shared" si="0"/>
        <v>1</v>
      </c>
      <c r="Z32" s="23">
        <f t="shared" si="0"/>
        <v>1</v>
      </c>
      <c r="AA32" s="38"/>
      <c r="AB32" s="39"/>
      <c r="AC32" s="39"/>
      <c r="AD32" s="39"/>
      <c r="AE32" s="40"/>
      <c r="AF32" s="110" t="s">
        <v>153</v>
      </c>
      <c r="AG32" s="12" t="s">
        <v>153</v>
      </c>
      <c r="AH32" s="12" t="s">
        <v>153</v>
      </c>
      <c r="AI32" s="12" t="s">
        <v>153</v>
      </c>
      <c r="AJ32" s="148">
        <f t="shared" si="1"/>
        <v>1</v>
      </c>
      <c r="AK32" s="12" t="s">
        <v>153</v>
      </c>
      <c r="AL32" s="12" t="s">
        <v>153</v>
      </c>
      <c r="AM32" s="12" t="s">
        <v>153</v>
      </c>
      <c r="AN32" s="12" t="s">
        <v>153</v>
      </c>
      <c r="AO32" s="12" t="s">
        <v>153</v>
      </c>
      <c r="AP32" s="12" t="s">
        <v>153</v>
      </c>
      <c r="AQ32" s="110" t="s">
        <v>153</v>
      </c>
      <c r="AR32" s="12" t="s">
        <v>153</v>
      </c>
      <c r="AS32" s="12" t="s">
        <v>153</v>
      </c>
      <c r="AT32" s="12" t="s">
        <v>153</v>
      </c>
      <c r="AU32" s="148">
        <f t="shared" si="2"/>
        <v>1</v>
      </c>
      <c r="AV32" s="12" t="s">
        <v>153</v>
      </c>
      <c r="AW32" s="12" t="s">
        <v>153</v>
      </c>
      <c r="AX32" s="12" t="s">
        <v>153</v>
      </c>
      <c r="AY32" s="12" t="s">
        <v>153</v>
      </c>
      <c r="AZ32" s="12"/>
      <c r="BA32" s="12"/>
      <c r="BB32" s="12" t="s">
        <v>153</v>
      </c>
      <c r="BC32" s="201" t="s">
        <v>153</v>
      </c>
    </row>
    <row r="33" spans="2:55" ht="10.5" customHeight="1">
      <c r="B33" s="406"/>
      <c r="C33" s="409"/>
      <c r="D33" s="425" t="s">
        <v>3</v>
      </c>
      <c r="E33" s="113" t="s">
        <v>68</v>
      </c>
      <c r="F33" s="74"/>
      <c r="G33" s="54">
        <v>100</v>
      </c>
      <c r="H33" s="71">
        <v>1</v>
      </c>
      <c r="I33" s="83" t="s">
        <v>92</v>
      </c>
      <c r="J33" s="83" t="s">
        <v>181</v>
      </c>
      <c r="K33" s="86" t="s">
        <v>93</v>
      </c>
      <c r="L33" s="164"/>
      <c r="M33" s="161"/>
      <c r="N33" s="92"/>
      <c r="O33" s="10"/>
      <c r="P33" s="93" t="str">
        <f>IF($G33&lt;60,"","◎")</f>
        <v>◎</v>
      </c>
      <c r="Q33" s="10"/>
      <c r="R33" s="10"/>
      <c r="S33" s="10"/>
      <c r="T33" s="10"/>
      <c r="U33" s="10"/>
      <c r="V33" s="10"/>
      <c r="W33" s="10"/>
      <c r="X33" s="212"/>
      <c r="Y33" s="139">
        <f t="shared" si="0"/>
        <v>1</v>
      </c>
      <c r="Z33" s="116">
        <f t="shared" si="0"/>
        <v>1</v>
      </c>
      <c r="AA33" s="132"/>
      <c r="AB33" s="33"/>
      <c r="AC33" s="33"/>
      <c r="AD33" s="33"/>
      <c r="AE33" s="42"/>
      <c r="AF33" s="92" t="s">
        <v>153</v>
      </c>
      <c r="AG33" s="10"/>
      <c r="AH33" s="10" t="s">
        <v>153</v>
      </c>
      <c r="AI33" s="174">
        <f t="shared" ref="AI33:AJ48" si="5">IF($G33&lt;60,"",$H33)</f>
        <v>1</v>
      </c>
      <c r="AJ33" s="174">
        <f t="shared" si="5"/>
        <v>1</v>
      </c>
      <c r="AK33" s="10" t="s">
        <v>153</v>
      </c>
      <c r="AL33" s="10" t="s">
        <v>153</v>
      </c>
      <c r="AM33" s="10" t="s">
        <v>153</v>
      </c>
      <c r="AN33" s="10" t="s">
        <v>153</v>
      </c>
      <c r="AO33" s="10" t="s">
        <v>153</v>
      </c>
      <c r="AP33" s="174">
        <f>IF($G33&lt;60,"",$H33)</f>
        <v>1</v>
      </c>
      <c r="AQ33" s="92" t="s">
        <v>153</v>
      </c>
      <c r="AR33" s="10"/>
      <c r="AS33" s="10" t="s">
        <v>153</v>
      </c>
      <c r="AT33" s="174">
        <f t="shared" ref="AT33:AU48" si="6">IF($G33&lt;60,"",$H33)</f>
        <v>1</v>
      </c>
      <c r="AU33" s="174">
        <f t="shared" si="6"/>
        <v>1</v>
      </c>
      <c r="AV33" s="10" t="s">
        <v>153</v>
      </c>
      <c r="AW33" s="10" t="s">
        <v>153</v>
      </c>
      <c r="AX33" s="10" t="s">
        <v>153</v>
      </c>
      <c r="AY33" s="10" t="s">
        <v>153</v>
      </c>
      <c r="AZ33" s="10"/>
      <c r="BA33" s="10"/>
      <c r="BB33" s="10" t="s">
        <v>153</v>
      </c>
      <c r="BC33" s="204">
        <f>IF($G33&lt;60,"",$H33)</f>
        <v>1</v>
      </c>
    </row>
    <row r="34" spans="2:55" ht="10.5" customHeight="1">
      <c r="B34" s="406"/>
      <c r="C34" s="409"/>
      <c r="D34" s="426"/>
      <c r="E34" s="114" t="s">
        <v>69</v>
      </c>
      <c r="F34" s="68"/>
      <c r="G34" s="54">
        <v>100</v>
      </c>
      <c r="H34" s="64">
        <v>2</v>
      </c>
      <c r="I34" s="87" t="s">
        <v>92</v>
      </c>
      <c r="J34" s="87" t="s">
        <v>225</v>
      </c>
      <c r="K34" s="88" t="s">
        <v>93</v>
      </c>
      <c r="L34" s="165"/>
      <c r="M34" s="76"/>
      <c r="N34" s="98"/>
      <c r="O34" s="11"/>
      <c r="P34" s="43" t="str">
        <f>IF($G34&lt;60,"","◎")</f>
        <v>◎</v>
      </c>
      <c r="Q34" s="11"/>
      <c r="R34" s="11"/>
      <c r="S34" s="11"/>
      <c r="T34" s="11"/>
      <c r="U34" s="11"/>
      <c r="V34" s="11"/>
      <c r="W34" s="11"/>
      <c r="X34" s="99"/>
      <c r="Y34" s="32">
        <f t="shared" si="0"/>
        <v>2</v>
      </c>
      <c r="Z34" s="178">
        <f t="shared" si="0"/>
        <v>2</v>
      </c>
      <c r="AA34" s="119"/>
      <c r="AB34" s="35"/>
      <c r="AC34" s="35"/>
      <c r="AD34" s="35"/>
      <c r="AE34" s="36"/>
      <c r="AF34" s="98" t="s">
        <v>153</v>
      </c>
      <c r="AG34" s="11"/>
      <c r="AH34" s="11" t="s">
        <v>153</v>
      </c>
      <c r="AI34" s="173">
        <f t="shared" si="5"/>
        <v>2</v>
      </c>
      <c r="AJ34" s="173">
        <f t="shared" si="5"/>
        <v>2</v>
      </c>
      <c r="AK34" s="11" t="s">
        <v>153</v>
      </c>
      <c r="AL34" s="11" t="s">
        <v>153</v>
      </c>
      <c r="AM34" s="11" t="s">
        <v>153</v>
      </c>
      <c r="AN34" s="11" t="s">
        <v>153</v>
      </c>
      <c r="AO34" s="11" t="s">
        <v>153</v>
      </c>
      <c r="AP34" s="173">
        <f>IF($G34&lt;60,"",$H34)</f>
        <v>2</v>
      </c>
      <c r="AQ34" s="98" t="s">
        <v>153</v>
      </c>
      <c r="AR34" s="11"/>
      <c r="AS34" s="11" t="s">
        <v>153</v>
      </c>
      <c r="AT34" s="173">
        <f t="shared" si="6"/>
        <v>2</v>
      </c>
      <c r="AU34" s="173">
        <f t="shared" si="6"/>
        <v>2</v>
      </c>
      <c r="AV34" s="11" t="s">
        <v>153</v>
      </c>
      <c r="AW34" s="11" t="s">
        <v>153</v>
      </c>
      <c r="AX34" s="11" t="s">
        <v>153</v>
      </c>
      <c r="AY34" s="11" t="s">
        <v>153</v>
      </c>
      <c r="AZ34" s="11"/>
      <c r="BA34" s="11"/>
      <c r="BB34" s="11" t="s">
        <v>153</v>
      </c>
      <c r="BC34" s="202">
        <f>IF($G34&lt;60,"",$H34)</f>
        <v>2</v>
      </c>
    </row>
    <row r="35" spans="2:55" ht="10.5" customHeight="1">
      <c r="B35" s="406"/>
      <c r="C35" s="409"/>
      <c r="D35" s="426"/>
      <c r="E35" s="114" t="s">
        <v>224</v>
      </c>
      <c r="F35" s="68"/>
      <c r="G35" s="54">
        <v>100</v>
      </c>
      <c r="H35" s="64">
        <v>1</v>
      </c>
      <c r="I35" s="87" t="s">
        <v>92</v>
      </c>
      <c r="J35" s="87" t="s">
        <v>181</v>
      </c>
      <c r="K35" s="88" t="s">
        <v>93</v>
      </c>
      <c r="L35" s="165"/>
      <c r="M35" s="76"/>
      <c r="N35" s="98"/>
      <c r="O35" s="11"/>
      <c r="P35" s="43" t="str">
        <f>IF($G35&lt;60,"","◎")</f>
        <v>◎</v>
      </c>
      <c r="Q35" s="11"/>
      <c r="R35" s="11"/>
      <c r="S35" s="11"/>
      <c r="T35" s="11"/>
      <c r="U35" s="11"/>
      <c r="V35" s="11"/>
      <c r="W35" s="11"/>
      <c r="X35" s="99"/>
      <c r="Y35" s="32">
        <f t="shared" si="0"/>
        <v>1</v>
      </c>
      <c r="Z35" s="178">
        <f t="shared" si="0"/>
        <v>1</v>
      </c>
      <c r="AA35" s="119"/>
      <c r="AB35" s="35"/>
      <c r="AC35" s="35"/>
      <c r="AD35" s="35"/>
      <c r="AE35" s="36"/>
      <c r="AF35" s="98" t="s">
        <v>153</v>
      </c>
      <c r="AG35" s="11"/>
      <c r="AH35" s="11" t="s">
        <v>153</v>
      </c>
      <c r="AI35" s="173">
        <f t="shared" si="5"/>
        <v>1</v>
      </c>
      <c r="AJ35" s="173">
        <f t="shared" si="5"/>
        <v>1</v>
      </c>
      <c r="AK35" s="11" t="s">
        <v>153</v>
      </c>
      <c r="AL35" s="11" t="s">
        <v>153</v>
      </c>
      <c r="AM35" s="11" t="s">
        <v>153</v>
      </c>
      <c r="AN35" s="11" t="s">
        <v>153</v>
      </c>
      <c r="AO35" s="11" t="s">
        <v>153</v>
      </c>
      <c r="AP35" s="173">
        <f>IF($G35&lt;60,"",$H35)</f>
        <v>1</v>
      </c>
      <c r="AQ35" s="98" t="s">
        <v>153</v>
      </c>
      <c r="AR35" s="11"/>
      <c r="AS35" s="11" t="s">
        <v>153</v>
      </c>
      <c r="AT35" s="173">
        <f t="shared" si="6"/>
        <v>1</v>
      </c>
      <c r="AU35" s="173">
        <f t="shared" si="6"/>
        <v>1</v>
      </c>
      <c r="AV35" s="11" t="s">
        <v>153</v>
      </c>
      <c r="AW35" s="11" t="s">
        <v>153</v>
      </c>
      <c r="AX35" s="11" t="s">
        <v>153</v>
      </c>
      <c r="AY35" s="11" t="s">
        <v>153</v>
      </c>
      <c r="AZ35" s="11"/>
      <c r="BA35" s="11"/>
      <c r="BB35" s="11" t="s">
        <v>153</v>
      </c>
      <c r="BC35" s="202">
        <f>IF($G35&lt;60,"",$H35)</f>
        <v>1</v>
      </c>
    </row>
    <row r="36" spans="2:55" ht="10.5" customHeight="1">
      <c r="B36" s="406"/>
      <c r="C36" s="409"/>
      <c r="D36" s="426"/>
      <c r="E36" s="114" t="s">
        <v>70</v>
      </c>
      <c r="F36" s="68"/>
      <c r="G36" s="54">
        <v>100</v>
      </c>
      <c r="H36" s="64">
        <v>2</v>
      </c>
      <c r="I36" s="87" t="s">
        <v>92</v>
      </c>
      <c r="J36" s="87" t="s">
        <v>112</v>
      </c>
      <c r="K36" s="88" t="s">
        <v>93</v>
      </c>
      <c r="L36" s="165"/>
      <c r="M36" s="76"/>
      <c r="N36" s="98"/>
      <c r="O36" s="11"/>
      <c r="P36" s="43" t="str">
        <f>IF($G36&lt;60,"","◎")</f>
        <v>◎</v>
      </c>
      <c r="Q36" s="11"/>
      <c r="R36" s="11"/>
      <c r="S36" s="11"/>
      <c r="T36" s="11"/>
      <c r="U36" s="11"/>
      <c r="V36" s="11"/>
      <c r="W36" s="11"/>
      <c r="X36" s="99"/>
      <c r="Y36" s="32">
        <f t="shared" si="0"/>
        <v>2</v>
      </c>
      <c r="Z36" s="32">
        <f t="shared" si="0"/>
        <v>2</v>
      </c>
      <c r="AA36" s="119"/>
      <c r="AB36" s="35"/>
      <c r="AC36" s="35"/>
      <c r="AD36" s="35"/>
      <c r="AE36" s="36"/>
      <c r="AF36" s="98" t="s">
        <v>153</v>
      </c>
      <c r="AG36" s="11"/>
      <c r="AH36" s="11" t="s">
        <v>153</v>
      </c>
      <c r="AI36" s="173">
        <f t="shared" si="5"/>
        <v>2</v>
      </c>
      <c r="AJ36" s="173">
        <f t="shared" si="5"/>
        <v>2</v>
      </c>
      <c r="AK36" s="11" t="s">
        <v>153</v>
      </c>
      <c r="AL36" s="11" t="s">
        <v>153</v>
      </c>
      <c r="AM36" s="11" t="s">
        <v>153</v>
      </c>
      <c r="AN36" s="11" t="s">
        <v>153</v>
      </c>
      <c r="AO36" s="11" t="s">
        <v>153</v>
      </c>
      <c r="AP36" s="173">
        <f>IF($G36&lt;60,"",$H36)</f>
        <v>2</v>
      </c>
      <c r="AQ36" s="98" t="s">
        <v>153</v>
      </c>
      <c r="AR36" s="11"/>
      <c r="AS36" s="11" t="s">
        <v>153</v>
      </c>
      <c r="AT36" s="173">
        <f t="shared" si="6"/>
        <v>2</v>
      </c>
      <c r="AU36" s="173">
        <f t="shared" si="6"/>
        <v>2</v>
      </c>
      <c r="AV36" s="11" t="s">
        <v>153</v>
      </c>
      <c r="AW36" s="11" t="s">
        <v>153</v>
      </c>
      <c r="AX36" s="11" t="s">
        <v>153</v>
      </c>
      <c r="AY36" s="11" t="s">
        <v>153</v>
      </c>
      <c r="AZ36" s="11"/>
      <c r="BA36" s="11"/>
      <c r="BB36" s="11" t="s">
        <v>153</v>
      </c>
      <c r="BC36" s="202">
        <f>IF($G36&lt;60,"",$H36)</f>
        <v>2</v>
      </c>
    </row>
    <row r="37" spans="2:55" ht="10.5" customHeight="1">
      <c r="B37" s="406"/>
      <c r="C37" s="409"/>
      <c r="D37" s="426"/>
      <c r="E37" s="114" t="s">
        <v>252</v>
      </c>
      <c r="F37" s="68"/>
      <c r="G37" s="54">
        <v>100</v>
      </c>
      <c r="H37" s="64">
        <v>1</v>
      </c>
      <c r="I37" s="87" t="s">
        <v>92</v>
      </c>
      <c r="J37" s="87" t="s">
        <v>109</v>
      </c>
      <c r="K37" s="88" t="s">
        <v>93</v>
      </c>
      <c r="L37" s="165"/>
      <c r="M37" s="76"/>
      <c r="N37" s="98"/>
      <c r="O37" s="11"/>
      <c r="P37" s="11"/>
      <c r="Q37" s="43" t="str">
        <f t="shared" ref="Q37:Q51" si="7">IF($G37&lt;60,"","◎")</f>
        <v>◎</v>
      </c>
      <c r="R37" s="11"/>
      <c r="S37" s="11"/>
      <c r="T37" s="11"/>
      <c r="U37" s="11"/>
      <c r="V37" s="11"/>
      <c r="W37" s="11"/>
      <c r="X37" s="99"/>
      <c r="Y37" s="32">
        <f t="shared" si="0"/>
        <v>1</v>
      </c>
      <c r="Z37" s="32">
        <f t="shared" si="0"/>
        <v>1</v>
      </c>
      <c r="AA37" s="176" t="str">
        <f>IF($G37&lt;60,"","○")</f>
        <v>○</v>
      </c>
      <c r="AB37" s="191"/>
      <c r="AC37" s="35"/>
      <c r="AD37" s="35"/>
      <c r="AE37" s="36"/>
      <c r="AF37" s="98" t="s">
        <v>153</v>
      </c>
      <c r="AG37" s="11"/>
      <c r="AH37" s="11" t="s">
        <v>153</v>
      </c>
      <c r="AI37" s="173">
        <f t="shared" si="5"/>
        <v>1</v>
      </c>
      <c r="AJ37" s="11" t="s">
        <v>153</v>
      </c>
      <c r="AK37" s="11" t="s">
        <v>153</v>
      </c>
      <c r="AL37" s="173">
        <f t="shared" ref="AL37:AM49" si="8">IF($G37&lt;60,"",$H37)</f>
        <v>1</v>
      </c>
      <c r="AM37" s="173">
        <f t="shared" si="8"/>
        <v>1</v>
      </c>
      <c r="AN37" s="11" t="s">
        <v>153</v>
      </c>
      <c r="AO37" s="11" t="s">
        <v>153</v>
      </c>
      <c r="AP37" s="11" t="s">
        <v>153</v>
      </c>
      <c r="AQ37" s="98" t="s">
        <v>153</v>
      </c>
      <c r="AR37" s="11"/>
      <c r="AS37" s="11" t="s">
        <v>153</v>
      </c>
      <c r="AT37" s="173">
        <f t="shared" si="6"/>
        <v>1</v>
      </c>
      <c r="AU37" s="11" t="s">
        <v>153</v>
      </c>
      <c r="AV37" s="11" t="s">
        <v>153</v>
      </c>
      <c r="AW37" s="173">
        <f>IF($G37&lt;60,"",$H37)</f>
        <v>1</v>
      </c>
      <c r="AX37" s="173">
        <f>IF($G37&lt;60,"",$H37)</f>
        <v>1</v>
      </c>
      <c r="AY37" s="11" t="s">
        <v>153</v>
      </c>
      <c r="AZ37" s="173">
        <f>IF($G37&lt;60,"",$H37)</f>
        <v>1</v>
      </c>
      <c r="BA37" s="11"/>
      <c r="BB37" s="11"/>
      <c r="BC37" s="199" t="s">
        <v>153</v>
      </c>
    </row>
    <row r="38" spans="2:55" ht="10.5" customHeight="1">
      <c r="B38" s="406"/>
      <c r="C38" s="409"/>
      <c r="D38" s="426"/>
      <c r="E38" s="123" t="s">
        <v>251</v>
      </c>
      <c r="F38" s="68"/>
      <c r="G38" s="54">
        <v>100</v>
      </c>
      <c r="H38" s="64">
        <v>2</v>
      </c>
      <c r="I38" s="87" t="s">
        <v>92</v>
      </c>
      <c r="J38" s="87" t="s">
        <v>109</v>
      </c>
      <c r="K38" s="88" t="s">
        <v>95</v>
      </c>
      <c r="L38" s="165"/>
      <c r="M38" s="76"/>
      <c r="N38" s="98"/>
      <c r="O38" s="11"/>
      <c r="P38" s="11"/>
      <c r="Q38" s="43" t="str">
        <f t="shared" si="7"/>
        <v>◎</v>
      </c>
      <c r="R38" s="11"/>
      <c r="S38" s="11"/>
      <c r="T38" s="11"/>
      <c r="U38" s="11"/>
      <c r="V38" s="11"/>
      <c r="W38" s="11"/>
      <c r="X38" s="99"/>
      <c r="Y38" s="32">
        <f t="shared" si="0"/>
        <v>2</v>
      </c>
      <c r="Z38" s="178">
        <f t="shared" si="0"/>
        <v>2</v>
      </c>
      <c r="AA38" s="119"/>
      <c r="AB38" s="37" t="str">
        <f>IF($G38&lt;60,"","○")</f>
        <v>○</v>
      </c>
      <c r="AC38" s="35"/>
      <c r="AD38" s="35"/>
      <c r="AE38" s="36"/>
      <c r="AF38" s="98" t="s">
        <v>153</v>
      </c>
      <c r="AG38" s="11"/>
      <c r="AH38" s="11" t="s">
        <v>153</v>
      </c>
      <c r="AI38" s="173">
        <f t="shared" si="5"/>
        <v>2</v>
      </c>
      <c r="AJ38" s="11"/>
      <c r="AK38" s="11" t="s">
        <v>153</v>
      </c>
      <c r="AL38" s="173">
        <f t="shared" si="8"/>
        <v>2</v>
      </c>
      <c r="AM38" s="173">
        <f t="shared" si="8"/>
        <v>2</v>
      </c>
      <c r="AN38" s="11"/>
      <c r="AO38" s="11" t="s">
        <v>153</v>
      </c>
      <c r="AP38" s="11" t="s">
        <v>153</v>
      </c>
      <c r="AQ38" s="98" t="s">
        <v>153</v>
      </c>
      <c r="AR38" s="11"/>
      <c r="AS38" s="11" t="s">
        <v>153</v>
      </c>
      <c r="AT38" s="173">
        <f t="shared" si="6"/>
        <v>2</v>
      </c>
      <c r="AU38" s="11"/>
      <c r="AV38" s="11" t="s">
        <v>153</v>
      </c>
      <c r="AW38" s="173">
        <f t="shared" ref="AW38:AX53" si="9">IF($G38&lt;60,"",$H38)</f>
        <v>2</v>
      </c>
      <c r="AX38" s="11"/>
      <c r="AY38" s="11"/>
      <c r="AZ38" s="11"/>
      <c r="BA38" s="11"/>
      <c r="BB38" s="173">
        <f>IF($G38&lt;60,"",$H38)</f>
        <v>2</v>
      </c>
      <c r="BC38" s="199" t="s">
        <v>153</v>
      </c>
    </row>
    <row r="39" spans="2:55" ht="10.5" customHeight="1">
      <c r="B39" s="406"/>
      <c r="C39" s="409"/>
      <c r="D39" s="426"/>
      <c r="E39" s="114" t="s">
        <v>253</v>
      </c>
      <c r="F39" s="68"/>
      <c r="G39" s="54">
        <v>100</v>
      </c>
      <c r="H39" s="64">
        <v>1</v>
      </c>
      <c r="I39" s="87" t="s">
        <v>92</v>
      </c>
      <c r="J39" s="87" t="s">
        <v>109</v>
      </c>
      <c r="K39" s="88" t="s">
        <v>93</v>
      </c>
      <c r="L39" s="165"/>
      <c r="M39" s="76"/>
      <c r="N39" s="98"/>
      <c r="O39" s="11"/>
      <c r="P39" s="11"/>
      <c r="Q39" s="43" t="str">
        <f t="shared" si="7"/>
        <v>◎</v>
      </c>
      <c r="R39" s="11"/>
      <c r="S39" s="11"/>
      <c r="T39" s="11"/>
      <c r="U39" s="11"/>
      <c r="V39" s="11"/>
      <c r="W39" s="11"/>
      <c r="X39" s="99"/>
      <c r="Y39" s="32">
        <f t="shared" si="0"/>
        <v>1</v>
      </c>
      <c r="Z39" s="32">
        <f t="shared" si="0"/>
        <v>1</v>
      </c>
      <c r="AA39" s="119"/>
      <c r="AB39" s="37" t="str">
        <f>IF($G39&lt;60,"","○")</f>
        <v>○</v>
      </c>
      <c r="AC39" s="35"/>
      <c r="AD39" s="35"/>
      <c r="AE39" s="36"/>
      <c r="AF39" s="98" t="s">
        <v>153</v>
      </c>
      <c r="AG39" s="11"/>
      <c r="AH39" s="11" t="s">
        <v>153</v>
      </c>
      <c r="AI39" s="173">
        <f t="shared" si="5"/>
        <v>1</v>
      </c>
      <c r="AJ39" s="11" t="s">
        <v>153</v>
      </c>
      <c r="AK39" s="11" t="s">
        <v>153</v>
      </c>
      <c r="AL39" s="173">
        <f t="shared" si="8"/>
        <v>1</v>
      </c>
      <c r="AM39" s="173">
        <f t="shared" si="8"/>
        <v>1</v>
      </c>
      <c r="AN39" s="11" t="s">
        <v>153</v>
      </c>
      <c r="AO39" s="11" t="s">
        <v>153</v>
      </c>
      <c r="AP39" s="11" t="s">
        <v>153</v>
      </c>
      <c r="AQ39" s="98" t="s">
        <v>153</v>
      </c>
      <c r="AR39" s="11"/>
      <c r="AS39" s="11" t="s">
        <v>153</v>
      </c>
      <c r="AT39" s="173">
        <f t="shared" si="6"/>
        <v>1</v>
      </c>
      <c r="AU39" s="11" t="s">
        <v>153</v>
      </c>
      <c r="AV39" s="11" t="s">
        <v>153</v>
      </c>
      <c r="AW39" s="173">
        <f t="shared" si="9"/>
        <v>1</v>
      </c>
      <c r="AX39" s="173">
        <f>IF($G39&lt;60,"",$H39)</f>
        <v>1</v>
      </c>
      <c r="AY39" s="173">
        <f>IF($G39&lt;60,"",$H39)</f>
        <v>1</v>
      </c>
      <c r="AZ39" s="11"/>
      <c r="BA39" s="11"/>
      <c r="BB39" s="11"/>
      <c r="BC39" s="199"/>
    </row>
    <row r="40" spans="2:55" ht="10.5" customHeight="1">
      <c r="B40" s="406"/>
      <c r="C40" s="409"/>
      <c r="D40" s="426"/>
      <c r="E40" s="114" t="s">
        <v>73</v>
      </c>
      <c r="F40" s="68"/>
      <c r="G40" s="54">
        <v>100</v>
      </c>
      <c r="H40" s="64">
        <v>1</v>
      </c>
      <c r="I40" s="87" t="s">
        <v>92</v>
      </c>
      <c r="J40" s="87" t="s">
        <v>109</v>
      </c>
      <c r="K40" s="88" t="s">
        <v>93</v>
      </c>
      <c r="L40" s="165"/>
      <c r="M40" s="76"/>
      <c r="N40" s="98"/>
      <c r="O40" s="11"/>
      <c r="P40" s="11"/>
      <c r="Q40" s="43" t="str">
        <f t="shared" si="7"/>
        <v>◎</v>
      </c>
      <c r="R40" s="11"/>
      <c r="S40" s="11"/>
      <c r="T40" s="11"/>
      <c r="U40" s="11"/>
      <c r="V40" s="11"/>
      <c r="W40" s="11"/>
      <c r="X40" s="99"/>
      <c r="Y40" s="32">
        <f t="shared" si="0"/>
        <v>1</v>
      </c>
      <c r="Z40" s="32">
        <f t="shared" si="0"/>
        <v>1</v>
      </c>
      <c r="AA40" s="119"/>
      <c r="AB40" s="37" t="str">
        <f>IF($G40&lt;60,"","○")</f>
        <v>○</v>
      </c>
      <c r="AC40" s="35"/>
      <c r="AD40" s="35"/>
      <c r="AE40" s="36"/>
      <c r="AF40" s="98" t="s">
        <v>153</v>
      </c>
      <c r="AG40" s="11"/>
      <c r="AH40" s="11" t="s">
        <v>153</v>
      </c>
      <c r="AI40" s="173">
        <f t="shared" si="5"/>
        <v>1</v>
      </c>
      <c r="AJ40" s="11" t="s">
        <v>153</v>
      </c>
      <c r="AK40" s="11" t="s">
        <v>153</v>
      </c>
      <c r="AL40" s="173">
        <f t="shared" si="8"/>
        <v>1</v>
      </c>
      <c r="AM40" s="173">
        <f t="shared" si="8"/>
        <v>1</v>
      </c>
      <c r="AN40" s="11" t="s">
        <v>153</v>
      </c>
      <c r="AO40" s="11" t="s">
        <v>153</v>
      </c>
      <c r="AP40" s="11" t="s">
        <v>153</v>
      </c>
      <c r="AQ40" s="98" t="s">
        <v>153</v>
      </c>
      <c r="AR40" s="11"/>
      <c r="AS40" s="11" t="s">
        <v>153</v>
      </c>
      <c r="AT40" s="173">
        <f t="shared" si="6"/>
        <v>1</v>
      </c>
      <c r="AU40" s="11" t="s">
        <v>153</v>
      </c>
      <c r="AV40" s="11" t="s">
        <v>153</v>
      </c>
      <c r="AW40" s="173">
        <f t="shared" si="9"/>
        <v>1</v>
      </c>
      <c r="AX40" s="173">
        <f>IF($G40&lt;60,"",$H40)</f>
        <v>1</v>
      </c>
      <c r="AY40" s="173">
        <f>IF($G40&lt;60,"",$H40)</f>
        <v>1</v>
      </c>
      <c r="AZ40" s="11"/>
      <c r="BA40" s="11"/>
      <c r="BB40" s="11" t="s">
        <v>153</v>
      </c>
      <c r="BC40" s="199" t="s">
        <v>153</v>
      </c>
    </row>
    <row r="41" spans="2:55" ht="10.5" customHeight="1">
      <c r="B41" s="406"/>
      <c r="C41" s="409"/>
      <c r="D41" s="426"/>
      <c r="E41" s="114" t="s">
        <v>269</v>
      </c>
      <c r="F41" s="68"/>
      <c r="G41" s="54">
        <v>100</v>
      </c>
      <c r="H41" s="64">
        <v>2</v>
      </c>
      <c r="I41" s="87" t="s">
        <v>92</v>
      </c>
      <c r="J41" s="87" t="s">
        <v>109</v>
      </c>
      <c r="K41" s="88" t="s">
        <v>93</v>
      </c>
      <c r="L41" s="165"/>
      <c r="M41" s="76"/>
      <c r="N41" s="98"/>
      <c r="O41" s="11"/>
      <c r="P41" s="11"/>
      <c r="Q41" s="43" t="str">
        <f t="shared" si="7"/>
        <v>◎</v>
      </c>
      <c r="R41" s="11"/>
      <c r="S41" s="11"/>
      <c r="T41" s="11"/>
      <c r="U41" s="11"/>
      <c r="V41" s="11"/>
      <c r="W41" s="11"/>
      <c r="X41" s="99"/>
      <c r="Y41" s="32">
        <f t="shared" si="0"/>
        <v>2</v>
      </c>
      <c r="Z41" s="32">
        <f t="shared" si="0"/>
        <v>2</v>
      </c>
      <c r="AA41" s="176" t="str">
        <f>IF($G41&lt;60,"","○")</f>
        <v>○</v>
      </c>
      <c r="AB41" s="213"/>
      <c r="AC41" s="35"/>
      <c r="AD41" s="35"/>
      <c r="AE41" s="36"/>
      <c r="AF41" s="98" t="s">
        <v>153</v>
      </c>
      <c r="AG41" s="11"/>
      <c r="AH41" s="11" t="s">
        <v>153</v>
      </c>
      <c r="AI41" s="173">
        <f t="shared" si="5"/>
        <v>2</v>
      </c>
      <c r="AJ41" s="11" t="s">
        <v>153</v>
      </c>
      <c r="AK41" s="11" t="s">
        <v>153</v>
      </c>
      <c r="AL41" s="173">
        <f t="shared" si="8"/>
        <v>2</v>
      </c>
      <c r="AM41" s="173">
        <f t="shared" si="8"/>
        <v>2</v>
      </c>
      <c r="AN41" s="173">
        <f>IF($G41&lt;60,"",$H41)</f>
        <v>2</v>
      </c>
      <c r="AO41" s="11" t="s">
        <v>153</v>
      </c>
      <c r="AP41" s="11" t="s">
        <v>153</v>
      </c>
      <c r="AQ41" s="98" t="s">
        <v>153</v>
      </c>
      <c r="AR41" s="11"/>
      <c r="AS41" s="11" t="s">
        <v>153</v>
      </c>
      <c r="AT41" s="173">
        <f t="shared" si="6"/>
        <v>2</v>
      </c>
      <c r="AU41" s="11" t="s">
        <v>153</v>
      </c>
      <c r="AV41" s="11" t="s">
        <v>153</v>
      </c>
      <c r="AW41" s="173">
        <f t="shared" si="9"/>
        <v>2</v>
      </c>
      <c r="AX41" s="173">
        <f t="shared" si="9"/>
        <v>2</v>
      </c>
      <c r="AY41" s="11" t="s">
        <v>153</v>
      </c>
      <c r="AZ41" s="173">
        <f>IF($G41&lt;60,"",$H41)</f>
        <v>2</v>
      </c>
      <c r="BA41" s="11" t="s">
        <v>153</v>
      </c>
      <c r="BB41" s="11" t="s">
        <v>153</v>
      </c>
      <c r="BC41" s="199" t="s">
        <v>153</v>
      </c>
    </row>
    <row r="42" spans="2:55" ht="10.5" customHeight="1">
      <c r="B42" s="406"/>
      <c r="C42" s="409"/>
      <c r="D42" s="426"/>
      <c r="E42" s="114" t="s">
        <v>74</v>
      </c>
      <c r="F42" s="68"/>
      <c r="G42" s="54">
        <v>100</v>
      </c>
      <c r="H42" s="64">
        <v>2</v>
      </c>
      <c r="I42" s="87" t="s">
        <v>92</v>
      </c>
      <c r="J42" s="87" t="s">
        <v>109</v>
      </c>
      <c r="K42" s="88" t="s">
        <v>93</v>
      </c>
      <c r="L42" s="165"/>
      <c r="M42" s="76"/>
      <c r="N42" s="98"/>
      <c r="O42" s="11"/>
      <c r="P42" s="11"/>
      <c r="Q42" s="43" t="str">
        <f t="shared" si="7"/>
        <v>◎</v>
      </c>
      <c r="R42" s="11"/>
      <c r="S42" s="11"/>
      <c r="T42" s="11"/>
      <c r="U42" s="11"/>
      <c r="V42" s="11"/>
      <c r="W42" s="11"/>
      <c r="X42" s="99"/>
      <c r="Y42" s="32">
        <f t="shared" si="0"/>
        <v>2</v>
      </c>
      <c r="Z42" s="32">
        <f t="shared" si="0"/>
        <v>2</v>
      </c>
      <c r="AA42" s="119"/>
      <c r="AB42" s="37" t="str">
        <f>IF($G42&lt;60,"","○")</f>
        <v>○</v>
      </c>
      <c r="AC42" s="35"/>
      <c r="AD42" s="35"/>
      <c r="AE42" s="36"/>
      <c r="AF42" s="98" t="s">
        <v>153</v>
      </c>
      <c r="AG42" s="11"/>
      <c r="AH42" s="11" t="s">
        <v>153</v>
      </c>
      <c r="AI42" s="173">
        <f t="shared" si="5"/>
        <v>2</v>
      </c>
      <c r="AJ42" s="11" t="s">
        <v>153</v>
      </c>
      <c r="AK42" s="11" t="s">
        <v>153</v>
      </c>
      <c r="AL42" s="173">
        <f t="shared" si="8"/>
        <v>2</v>
      </c>
      <c r="AM42" s="173">
        <f t="shared" si="8"/>
        <v>2</v>
      </c>
      <c r="AN42" s="11" t="s">
        <v>153</v>
      </c>
      <c r="AO42" s="11" t="s">
        <v>153</v>
      </c>
      <c r="AP42" s="11" t="s">
        <v>153</v>
      </c>
      <c r="AQ42" s="98" t="s">
        <v>153</v>
      </c>
      <c r="AR42" s="11"/>
      <c r="AS42" s="11" t="s">
        <v>153</v>
      </c>
      <c r="AT42" s="173">
        <f t="shared" si="6"/>
        <v>2</v>
      </c>
      <c r="AU42" s="11" t="s">
        <v>153</v>
      </c>
      <c r="AV42" s="11" t="s">
        <v>153</v>
      </c>
      <c r="AW42" s="173">
        <f t="shared" si="9"/>
        <v>2</v>
      </c>
      <c r="AX42" s="173">
        <f t="shared" si="9"/>
        <v>2</v>
      </c>
      <c r="AY42" s="11" t="s">
        <v>153</v>
      </c>
      <c r="AZ42" s="173">
        <f>IF($G42&lt;60,"",$H42)</f>
        <v>2</v>
      </c>
      <c r="BA42" s="11"/>
      <c r="BB42" s="11"/>
      <c r="BC42" s="199" t="s">
        <v>153</v>
      </c>
    </row>
    <row r="43" spans="2:55" ht="10.5" customHeight="1">
      <c r="B43" s="406"/>
      <c r="C43" s="409"/>
      <c r="D43" s="426"/>
      <c r="E43" s="114" t="s">
        <v>156</v>
      </c>
      <c r="F43" s="68"/>
      <c r="G43" s="54">
        <v>100</v>
      </c>
      <c r="H43" s="64">
        <v>1</v>
      </c>
      <c r="I43" s="87" t="s">
        <v>92</v>
      </c>
      <c r="J43" s="87" t="s">
        <v>181</v>
      </c>
      <c r="K43" s="88" t="s">
        <v>93</v>
      </c>
      <c r="L43" s="165"/>
      <c r="M43" s="76"/>
      <c r="N43" s="98"/>
      <c r="O43" s="11"/>
      <c r="P43" s="11"/>
      <c r="Q43" s="43" t="str">
        <f t="shared" si="7"/>
        <v>◎</v>
      </c>
      <c r="R43" s="11"/>
      <c r="S43" s="11"/>
      <c r="T43" s="11"/>
      <c r="U43" s="11"/>
      <c r="V43" s="11"/>
      <c r="W43" s="11"/>
      <c r="X43" s="99"/>
      <c r="Y43" s="32">
        <f t="shared" si="0"/>
        <v>1</v>
      </c>
      <c r="Z43" s="32">
        <f t="shared" si="0"/>
        <v>1</v>
      </c>
      <c r="AA43" s="119"/>
      <c r="AB43" s="37" t="str">
        <f>IF($G43&lt;60,"","○")</f>
        <v>○</v>
      </c>
      <c r="AC43" s="35"/>
      <c r="AD43" s="35"/>
      <c r="AE43" s="36"/>
      <c r="AF43" s="98" t="s">
        <v>153</v>
      </c>
      <c r="AG43" s="11"/>
      <c r="AH43" s="11" t="s">
        <v>153</v>
      </c>
      <c r="AI43" s="173">
        <f t="shared" si="5"/>
        <v>1</v>
      </c>
      <c r="AJ43" s="11" t="s">
        <v>153</v>
      </c>
      <c r="AK43" s="11" t="s">
        <v>153</v>
      </c>
      <c r="AL43" s="173">
        <f t="shared" si="8"/>
        <v>1</v>
      </c>
      <c r="AM43" s="173">
        <f t="shared" si="8"/>
        <v>1</v>
      </c>
      <c r="AN43" s="11" t="s">
        <v>153</v>
      </c>
      <c r="AO43" s="11" t="s">
        <v>153</v>
      </c>
      <c r="AP43" s="11" t="s">
        <v>153</v>
      </c>
      <c r="AQ43" s="98" t="s">
        <v>153</v>
      </c>
      <c r="AR43" s="11"/>
      <c r="AS43" s="11" t="s">
        <v>153</v>
      </c>
      <c r="AT43" s="173">
        <f t="shared" si="6"/>
        <v>1</v>
      </c>
      <c r="AU43" s="11" t="s">
        <v>153</v>
      </c>
      <c r="AV43" s="11" t="s">
        <v>153</v>
      </c>
      <c r="AW43" s="173">
        <f t="shared" si="9"/>
        <v>1</v>
      </c>
      <c r="AX43" s="173">
        <f t="shared" si="9"/>
        <v>1</v>
      </c>
      <c r="AY43" s="173">
        <f>IF($G43&lt;60,"",$H43)</f>
        <v>1</v>
      </c>
      <c r="AZ43" s="11"/>
      <c r="BA43" s="11"/>
      <c r="BB43" s="11" t="s">
        <v>153</v>
      </c>
      <c r="BC43" s="199" t="s">
        <v>153</v>
      </c>
    </row>
    <row r="44" spans="2:55" ht="10.5" customHeight="1">
      <c r="B44" s="406"/>
      <c r="C44" s="409"/>
      <c r="D44" s="426"/>
      <c r="E44" s="292" t="s">
        <v>194</v>
      </c>
      <c r="F44" s="68"/>
      <c r="G44" s="54">
        <v>100</v>
      </c>
      <c r="H44" s="64">
        <v>2</v>
      </c>
      <c r="I44" s="87" t="s">
        <v>92</v>
      </c>
      <c r="J44" s="87" t="s">
        <v>110</v>
      </c>
      <c r="K44" s="88" t="s">
        <v>93</v>
      </c>
      <c r="L44" s="165"/>
      <c r="M44" s="76"/>
      <c r="N44" s="98"/>
      <c r="O44" s="11"/>
      <c r="P44" s="11"/>
      <c r="Q44" s="43" t="str">
        <f t="shared" si="7"/>
        <v>◎</v>
      </c>
      <c r="R44" s="11"/>
      <c r="S44" s="11"/>
      <c r="T44" s="11"/>
      <c r="U44" s="11"/>
      <c r="V44" s="11"/>
      <c r="W44" s="11"/>
      <c r="X44" s="99"/>
      <c r="Y44" s="32">
        <f t="shared" si="0"/>
        <v>2</v>
      </c>
      <c r="Z44" s="32">
        <f t="shared" si="0"/>
        <v>2</v>
      </c>
      <c r="AA44" s="176" t="str">
        <f>IF($G44&lt;60,"","○")</f>
        <v>○</v>
      </c>
      <c r="AB44" s="191"/>
      <c r="AC44" s="35"/>
      <c r="AD44" s="35"/>
      <c r="AE44" s="36"/>
      <c r="AF44" s="98" t="s">
        <v>153</v>
      </c>
      <c r="AG44" s="11"/>
      <c r="AH44" s="11" t="s">
        <v>153</v>
      </c>
      <c r="AI44" s="173">
        <f t="shared" si="5"/>
        <v>2</v>
      </c>
      <c r="AJ44" s="11" t="s">
        <v>153</v>
      </c>
      <c r="AK44" s="11" t="s">
        <v>153</v>
      </c>
      <c r="AL44" s="173">
        <f t="shared" si="8"/>
        <v>2</v>
      </c>
      <c r="AM44" s="173">
        <f t="shared" si="8"/>
        <v>2</v>
      </c>
      <c r="AN44" s="11" t="s">
        <v>153</v>
      </c>
      <c r="AO44" s="11" t="s">
        <v>153</v>
      </c>
      <c r="AP44" s="11" t="s">
        <v>153</v>
      </c>
      <c r="AQ44" s="98" t="s">
        <v>153</v>
      </c>
      <c r="AR44" s="11"/>
      <c r="AS44" s="11" t="s">
        <v>153</v>
      </c>
      <c r="AT44" s="173">
        <f t="shared" si="6"/>
        <v>2</v>
      </c>
      <c r="AU44" s="11" t="s">
        <v>153</v>
      </c>
      <c r="AV44" s="11" t="s">
        <v>153</v>
      </c>
      <c r="AW44" s="173">
        <f t="shared" si="9"/>
        <v>2</v>
      </c>
      <c r="AX44" s="173">
        <f t="shared" si="9"/>
        <v>2</v>
      </c>
      <c r="AY44" s="11" t="s">
        <v>153</v>
      </c>
      <c r="AZ44" s="173">
        <f>IF($G44&lt;60,"",$H44)</f>
        <v>2</v>
      </c>
      <c r="BA44" s="11"/>
      <c r="BB44" s="11"/>
      <c r="BC44" s="199" t="s">
        <v>153</v>
      </c>
    </row>
    <row r="45" spans="2:55" ht="10.5" customHeight="1">
      <c r="B45" s="406"/>
      <c r="C45" s="409"/>
      <c r="D45" s="426"/>
      <c r="E45" s="114" t="s">
        <v>143</v>
      </c>
      <c r="F45" s="68"/>
      <c r="G45" s="54">
        <v>100</v>
      </c>
      <c r="H45" s="64">
        <v>2</v>
      </c>
      <c r="I45" s="87" t="s">
        <v>92</v>
      </c>
      <c r="J45" s="87" t="s">
        <v>184</v>
      </c>
      <c r="K45" s="88" t="s">
        <v>93</v>
      </c>
      <c r="L45" s="165"/>
      <c r="M45" s="76"/>
      <c r="N45" s="98"/>
      <c r="O45" s="11"/>
      <c r="P45" s="11"/>
      <c r="Q45" s="43" t="str">
        <f t="shared" si="7"/>
        <v>◎</v>
      </c>
      <c r="R45" s="11"/>
      <c r="S45" s="11"/>
      <c r="T45" s="11"/>
      <c r="U45" s="11"/>
      <c r="V45" s="11"/>
      <c r="W45" s="11"/>
      <c r="X45" s="99"/>
      <c r="Y45" s="32">
        <f t="shared" si="0"/>
        <v>2</v>
      </c>
      <c r="Z45" s="32">
        <f t="shared" si="0"/>
        <v>2</v>
      </c>
      <c r="AA45" s="119"/>
      <c r="AB45" s="37" t="str">
        <f t="shared" ref="AB45:AB51" si="10">IF($G45&lt;60,"","○")</f>
        <v>○</v>
      </c>
      <c r="AC45" s="35"/>
      <c r="AD45" s="35"/>
      <c r="AE45" s="36"/>
      <c r="AF45" s="98" t="s">
        <v>153</v>
      </c>
      <c r="AG45" s="11"/>
      <c r="AH45" s="11" t="s">
        <v>153</v>
      </c>
      <c r="AI45" s="173">
        <f t="shared" si="5"/>
        <v>2</v>
      </c>
      <c r="AJ45" s="11" t="s">
        <v>153</v>
      </c>
      <c r="AK45" s="11" t="s">
        <v>153</v>
      </c>
      <c r="AL45" s="173">
        <f t="shared" si="8"/>
        <v>2</v>
      </c>
      <c r="AM45" s="173">
        <f t="shared" si="8"/>
        <v>2</v>
      </c>
      <c r="AN45" s="11" t="s">
        <v>153</v>
      </c>
      <c r="AO45" s="11" t="s">
        <v>153</v>
      </c>
      <c r="AP45" s="11" t="s">
        <v>153</v>
      </c>
      <c r="AQ45" s="98" t="s">
        <v>153</v>
      </c>
      <c r="AR45" s="11"/>
      <c r="AS45" s="11" t="s">
        <v>153</v>
      </c>
      <c r="AT45" s="173">
        <f t="shared" si="6"/>
        <v>2</v>
      </c>
      <c r="AU45" s="11" t="s">
        <v>153</v>
      </c>
      <c r="AV45" s="11" t="s">
        <v>153</v>
      </c>
      <c r="AW45" s="173">
        <f t="shared" si="9"/>
        <v>2</v>
      </c>
      <c r="AX45" s="173">
        <f t="shared" si="9"/>
        <v>2</v>
      </c>
      <c r="AY45" s="173">
        <f>IF($G45&lt;60,"",$H45)</f>
        <v>2</v>
      </c>
      <c r="AZ45" s="11"/>
      <c r="BA45" s="11"/>
      <c r="BB45" s="11" t="s">
        <v>153</v>
      </c>
      <c r="BC45" s="199" t="s">
        <v>153</v>
      </c>
    </row>
    <row r="46" spans="2:55" ht="10.5" customHeight="1">
      <c r="B46" s="406"/>
      <c r="C46" s="409"/>
      <c r="D46" s="426"/>
      <c r="E46" s="292" t="s">
        <v>195</v>
      </c>
      <c r="F46" s="68"/>
      <c r="G46" s="54">
        <v>100</v>
      </c>
      <c r="H46" s="64">
        <v>2</v>
      </c>
      <c r="I46" s="87" t="s">
        <v>92</v>
      </c>
      <c r="J46" s="87" t="s">
        <v>181</v>
      </c>
      <c r="K46" s="88" t="s">
        <v>93</v>
      </c>
      <c r="L46" s="165"/>
      <c r="M46" s="76"/>
      <c r="N46" s="98"/>
      <c r="O46" s="11"/>
      <c r="P46" s="11"/>
      <c r="Q46" s="43" t="str">
        <f t="shared" si="7"/>
        <v>◎</v>
      </c>
      <c r="R46" s="11"/>
      <c r="S46" s="11"/>
      <c r="T46" s="11"/>
      <c r="U46" s="11"/>
      <c r="V46" s="11"/>
      <c r="W46" s="11"/>
      <c r="X46" s="99"/>
      <c r="Y46" s="32">
        <f t="shared" si="0"/>
        <v>2</v>
      </c>
      <c r="Z46" s="32">
        <f t="shared" si="0"/>
        <v>2</v>
      </c>
      <c r="AA46" s="119"/>
      <c r="AB46" s="37" t="str">
        <f t="shared" si="10"/>
        <v>○</v>
      </c>
      <c r="AC46" s="35"/>
      <c r="AD46" s="35"/>
      <c r="AE46" s="36"/>
      <c r="AF46" s="98" t="s">
        <v>153</v>
      </c>
      <c r="AG46" s="11"/>
      <c r="AH46" s="11" t="s">
        <v>153</v>
      </c>
      <c r="AI46" s="173">
        <f t="shared" si="5"/>
        <v>2</v>
      </c>
      <c r="AJ46" s="11" t="s">
        <v>153</v>
      </c>
      <c r="AK46" s="11" t="s">
        <v>153</v>
      </c>
      <c r="AL46" s="173">
        <f t="shared" si="8"/>
        <v>2</v>
      </c>
      <c r="AM46" s="173">
        <f t="shared" si="8"/>
        <v>2</v>
      </c>
      <c r="AN46" s="11" t="s">
        <v>153</v>
      </c>
      <c r="AO46" s="11" t="s">
        <v>153</v>
      </c>
      <c r="AP46" s="11" t="s">
        <v>153</v>
      </c>
      <c r="AQ46" s="98" t="s">
        <v>153</v>
      </c>
      <c r="AR46" s="11"/>
      <c r="AS46" s="11" t="s">
        <v>153</v>
      </c>
      <c r="AT46" s="173">
        <f t="shared" si="6"/>
        <v>2</v>
      </c>
      <c r="AU46" s="11" t="s">
        <v>153</v>
      </c>
      <c r="AV46" s="11" t="s">
        <v>153</v>
      </c>
      <c r="AW46" s="173">
        <f t="shared" si="9"/>
        <v>2</v>
      </c>
      <c r="AX46" s="173">
        <f t="shared" si="9"/>
        <v>2</v>
      </c>
      <c r="AY46" s="173">
        <f>IF($G46&lt;60,"",$H46)</f>
        <v>2</v>
      </c>
      <c r="AZ46" s="11"/>
      <c r="BA46" s="11"/>
      <c r="BB46" s="11"/>
      <c r="BC46" s="199" t="s">
        <v>153</v>
      </c>
    </row>
    <row r="47" spans="2:55" ht="10.5" customHeight="1">
      <c r="B47" s="406"/>
      <c r="C47" s="409"/>
      <c r="D47" s="426"/>
      <c r="E47" s="114" t="s">
        <v>157</v>
      </c>
      <c r="F47" s="54"/>
      <c r="G47" s="54">
        <v>100</v>
      </c>
      <c r="H47" s="64">
        <v>1</v>
      </c>
      <c r="I47" s="87" t="s">
        <v>92</v>
      </c>
      <c r="J47" s="87" t="s">
        <v>114</v>
      </c>
      <c r="K47" s="88" t="s">
        <v>93</v>
      </c>
      <c r="L47" s="165"/>
      <c r="M47" s="76"/>
      <c r="N47" s="98"/>
      <c r="O47" s="11"/>
      <c r="P47" s="35"/>
      <c r="Q47" s="193" t="str">
        <f t="shared" si="7"/>
        <v>◎</v>
      </c>
      <c r="R47" s="11"/>
      <c r="S47" s="11"/>
      <c r="T47" s="11"/>
      <c r="U47" s="11"/>
      <c r="V47" s="11"/>
      <c r="W47" s="11"/>
      <c r="X47" s="99"/>
      <c r="Y47" s="32">
        <f t="shared" si="0"/>
        <v>1</v>
      </c>
      <c r="Z47" s="32">
        <f t="shared" si="0"/>
        <v>1</v>
      </c>
      <c r="AA47" s="34"/>
      <c r="AB47" s="37" t="str">
        <f t="shared" si="10"/>
        <v>○</v>
      </c>
      <c r="AC47" s="35"/>
      <c r="AD47" s="35"/>
      <c r="AE47" s="36"/>
      <c r="AF47" s="98" t="s">
        <v>153</v>
      </c>
      <c r="AG47" s="11"/>
      <c r="AH47" s="11" t="s">
        <v>153</v>
      </c>
      <c r="AI47" s="173">
        <f t="shared" si="5"/>
        <v>1</v>
      </c>
      <c r="AJ47" s="11" t="s">
        <v>153</v>
      </c>
      <c r="AK47" s="11" t="s">
        <v>153</v>
      </c>
      <c r="AL47" s="173">
        <f t="shared" si="8"/>
        <v>1</v>
      </c>
      <c r="AM47" s="173">
        <f t="shared" si="8"/>
        <v>1</v>
      </c>
      <c r="AN47" s="11" t="s">
        <v>153</v>
      </c>
      <c r="AO47" s="11" t="s">
        <v>153</v>
      </c>
      <c r="AP47" s="11" t="s">
        <v>153</v>
      </c>
      <c r="AQ47" s="98" t="s">
        <v>153</v>
      </c>
      <c r="AR47" s="11"/>
      <c r="AS47" s="11" t="s">
        <v>153</v>
      </c>
      <c r="AT47" s="173">
        <f t="shared" si="6"/>
        <v>1</v>
      </c>
      <c r="AU47" s="11" t="s">
        <v>153</v>
      </c>
      <c r="AV47" s="11" t="s">
        <v>153</v>
      </c>
      <c r="AW47" s="173">
        <f t="shared" si="9"/>
        <v>1</v>
      </c>
      <c r="AX47" s="173">
        <f t="shared" si="9"/>
        <v>1</v>
      </c>
      <c r="AY47" s="173">
        <f>IF($G47&lt;60,"",$H47)</f>
        <v>1</v>
      </c>
      <c r="AZ47" s="11"/>
      <c r="BA47" s="11"/>
      <c r="BB47" s="11" t="s">
        <v>153</v>
      </c>
      <c r="BC47" s="199" t="s">
        <v>153</v>
      </c>
    </row>
    <row r="48" spans="2:55" ht="10.5" customHeight="1">
      <c r="B48" s="406"/>
      <c r="C48" s="409"/>
      <c r="D48" s="426"/>
      <c r="E48" s="114" t="s">
        <v>256</v>
      </c>
      <c r="F48" s="54"/>
      <c r="G48" s="54">
        <v>100</v>
      </c>
      <c r="H48" s="64">
        <v>1</v>
      </c>
      <c r="I48" s="87" t="s">
        <v>92</v>
      </c>
      <c r="J48" s="87" t="s">
        <v>115</v>
      </c>
      <c r="K48" s="88" t="s">
        <v>93</v>
      </c>
      <c r="L48" s="165"/>
      <c r="M48" s="76"/>
      <c r="N48" s="98"/>
      <c r="O48" s="11"/>
      <c r="P48" s="11"/>
      <c r="Q48" s="43" t="str">
        <f t="shared" si="7"/>
        <v>◎</v>
      </c>
      <c r="R48" s="11"/>
      <c r="S48" s="11"/>
      <c r="T48" s="11"/>
      <c r="U48" s="11"/>
      <c r="V48" s="11"/>
      <c r="W48" s="11"/>
      <c r="X48" s="99"/>
      <c r="Y48" s="32">
        <f t="shared" si="0"/>
        <v>1</v>
      </c>
      <c r="Z48" s="178">
        <f t="shared" si="0"/>
        <v>1</v>
      </c>
      <c r="AA48" s="119"/>
      <c r="AB48" s="37" t="str">
        <f t="shared" si="10"/>
        <v>○</v>
      </c>
      <c r="AC48" s="35"/>
      <c r="AD48" s="35"/>
      <c r="AE48" s="36"/>
      <c r="AF48" s="98" t="s">
        <v>153</v>
      </c>
      <c r="AG48" s="11"/>
      <c r="AH48" s="11" t="s">
        <v>153</v>
      </c>
      <c r="AI48" s="173">
        <f t="shared" si="5"/>
        <v>1</v>
      </c>
      <c r="AJ48" s="11" t="s">
        <v>153</v>
      </c>
      <c r="AK48" s="11" t="s">
        <v>153</v>
      </c>
      <c r="AL48" s="173">
        <f t="shared" si="8"/>
        <v>1</v>
      </c>
      <c r="AM48" s="173">
        <f t="shared" si="8"/>
        <v>1</v>
      </c>
      <c r="AN48" s="11" t="s">
        <v>153</v>
      </c>
      <c r="AO48" s="11" t="s">
        <v>153</v>
      </c>
      <c r="AP48" s="11" t="s">
        <v>153</v>
      </c>
      <c r="AQ48" s="98" t="s">
        <v>153</v>
      </c>
      <c r="AR48" s="11"/>
      <c r="AS48" s="11" t="s">
        <v>153</v>
      </c>
      <c r="AT48" s="173">
        <f t="shared" si="6"/>
        <v>1</v>
      </c>
      <c r="AU48" s="11" t="s">
        <v>153</v>
      </c>
      <c r="AV48" s="11" t="s">
        <v>153</v>
      </c>
      <c r="AW48" s="173">
        <f t="shared" si="9"/>
        <v>1</v>
      </c>
      <c r="AX48" s="173">
        <f t="shared" si="9"/>
        <v>1</v>
      </c>
      <c r="AY48" s="11" t="s">
        <v>153</v>
      </c>
      <c r="AZ48" s="11"/>
      <c r="BA48" s="173">
        <f>IF($G48&lt;60,"",$H48)</f>
        <v>1</v>
      </c>
      <c r="BB48" s="11" t="s">
        <v>153</v>
      </c>
      <c r="BC48" s="199" t="s">
        <v>153</v>
      </c>
    </row>
    <row r="49" spans="2:55" ht="10.5" customHeight="1">
      <c r="B49" s="406"/>
      <c r="C49" s="409"/>
      <c r="D49" s="426"/>
      <c r="E49" s="114" t="s">
        <v>145</v>
      </c>
      <c r="F49" s="68"/>
      <c r="G49" s="75">
        <v>100</v>
      </c>
      <c r="H49" s="64">
        <v>1</v>
      </c>
      <c r="I49" s="87" t="s">
        <v>92</v>
      </c>
      <c r="J49" s="87" t="s">
        <v>114</v>
      </c>
      <c r="K49" s="88" t="s">
        <v>93</v>
      </c>
      <c r="L49" s="165"/>
      <c r="M49" s="76"/>
      <c r="N49" s="98"/>
      <c r="O49" s="11"/>
      <c r="P49" s="11"/>
      <c r="Q49" s="43" t="str">
        <f t="shared" si="7"/>
        <v>◎</v>
      </c>
      <c r="R49" s="11"/>
      <c r="S49" s="11"/>
      <c r="T49" s="11"/>
      <c r="U49" s="11"/>
      <c r="V49" s="11"/>
      <c r="W49" s="11"/>
      <c r="X49" s="99"/>
      <c r="Y49" s="32">
        <f t="shared" si="0"/>
        <v>1</v>
      </c>
      <c r="Z49" s="32">
        <f t="shared" si="0"/>
        <v>1</v>
      </c>
      <c r="AA49" s="119"/>
      <c r="AB49" s="37" t="str">
        <f t="shared" si="10"/>
        <v>○</v>
      </c>
      <c r="AC49" s="35"/>
      <c r="AD49" s="35"/>
      <c r="AE49" s="36"/>
      <c r="AF49" s="98" t="s">
        <v>153</v>
      </c>
      <c r="AG49" s="11"/>
      <c r="AH49" s="11" t="s">
        <v>153</v>
      </c>
      <c r="AI49" s="173">
        <f>IF($G49&lt;60,"",$H49)</f>
        <v>1</v>
      </c>
      <c r="AJ49" s="173">
        <f>IF($G49&lt;60,"",$H49)</f>
        <v>1</v>
      </c>
      <c r="AK49" s="11" t="s">
        <v>153</v>
      </c>
      <c r="AL49" s="173">
        <f t="shared" si="8"/>
        <v>1</v>
      </c>
      <c r="AM49" s="173">
        <f t="shared" si="8"/>
        <v>1</v>
      </c>
      <c r="AN49" s="11" t="s">
        <v>153</v>
      </c>
      <c r="AO49" s="11" t="s">
        <v>153</v>
      </c>
      <c r="AP49" s="173">
        <f>IF($G49&lt;60,"",$H49)</f>
        <v>1</v>
      </c>
      <c r="AQ49" s="98" t="s">
        <v>153</v>
      </c>
      <c r="AR49" s="11"/>
      <c r="AS49" s="11" t="s">
        <v>153</v>
      </c>
      <c r="AT49" s="173">
        <f>IF($G49&lt;60,"",$H49)</f>
        <v>1</v>
      </c>
      <c r="AU49" s="11" t="s">
        <v>153</v>
      </c>
      <c r="AV49" s="11" t="s">
        <v>153</v>
      </c>
      <c r="AW49" s="173">
        <f t="shared" si="9"/>
        <v>1</v>
      </c>
      <c r="AX49" s="173">
        <f t="shared" si="9"/>
        <v>1</v>
      </c>
      <c r="AY49" s="173">
        <f>IF($G49&lt;60,"",$H49)</f>
        <v>1</v>
      </c>
      <c r="AZ49" s="11"/>
      <c r="BA49" s="11"/>
      <c r="BB49" s="11" t="s">
        <v>153</v>
      </c>
      <c r="BC49" s="199" t="s">
        <v>153</v>
      </c>
    </row>
    <row r="50" spans="2:55" ht="10.5" customHeight="1">
      <c r="B50" s="406"/>
      <c r="C50" s="409"/>
      <c r="D50" s="426"/>
      <c r="E50" s="114" t="s">
        <v>144</v>
      </c>
      <c r="F50" s="68"/>
      <c r="G50" s="54">
        <v>100</v>
      </c>
      <c r="H50" s="64">
        <v>1</v>
      </c>
      <c r="I50" s="87" t="s">
        <v>92</v>
      </c>
      <c r="J50" s="87" t="s">
        <v>115</v>
      </c>
      <c r="K50" s="88" t="s">
        <v>93</v>
      </c>
      <c r="L50" s="165"/>
      <c r="M50" s="76"/>
      <c r="N50" s="98"/>
      <c r="O50" s="11"/>
      <c r="P50" s="11"/>
      <c r="Q50" s="43" t="str">
        <f t="shared" si="7"/>
        <v>◎</v>
      </c>
      <c r="R50" s="11"/>
      <c r="S50" s="11"/>
      <c r="T50" s="11"/>
      <c r="U50" s="11"/>
      <c r="V50" s="11"/>
      <c r="W50" s="11"/>
      <c r="X50" s="99"/>
      <c r="Y50" s="32">
        <f t="shared" si="0"/>
        <v>1</v>
      </c>
      <c r="Z50" s="32">
        <f t="shared" si="0"/>
        <v>1</v>
      </c>
      <c r="AA50" s="119"/>
      <c r="AB50" s="37" t="str">
        <f t="shared" si="10"/>
        <v>○</v>
      </c>
      <c r="AC50" s="35"/>
      <c r="AD50" s="35"/>
      <c r="AE50" s="36"/>
      <c r="AF50" s="98" t="s">
        <v>153</v>
      </c>
      <c r="AG50" s="11"/>
      <c r="AH50" s="11" t="s">
        <v>153</v>
      </c>
      <c r="AI50" s="173">
        <f>IF($G50&lt;60,"",$H50)</f>
        <v>1</v>
      </c>
      <c r="AJ50" s="173">
        <f>IF($G50&lt;60,"",$H50)</f>
        <v>1</v>
      </c>
      <c r="AK50" s="11" t="s">
        <v>153</v>
      </c>
      <c r="AL50" s="11"/>
      <c r="AM50" s="11"/>
      <c r="AN50" s="11"/>
      <c r="AO50" s="11" t="s">
        <v>153</v>
      </c>
      <c r="AP50" s="173">
        <f>IF($G50&lt;60,"",$H50)</f>
        <v>1</v>
      </c>
      <c r="AQ50" s="98" t="s">
        <v>153</v>
      </c>
      <c r="AR50" s="11"/>
      <c r="AS50" s="11" t="s">
        <v>153</v>
      </c>
      <c r="AT50" s="173">
        <f>IF($G50&lt;60,"",$H50)</f>
        <v>1</v>
      </c>
      <c r="AU50" s="11" t="s">
        <v>153</v>
      </c>
      <c r="AV50" s="11" t="s">
        <v>153</v>
      </c>
      <c r="AW50" s="173">
        <f t="shared" si="9"/>
        <v>1</v>
      </c>
      <c r="AX50" s="173">
        <f t="shared" si="9"/>
        <v>1</v>
      </c>
      <c r="AY50" s="173">
        <f>IF($G50&lt;60,"",$H50)</f>
        <v>1</v>
      </c>
      <c r="AZ50" s="11"/>
      <c r="BA50" s="11"/>
      <c r="BB50" s="11" t="s">
        <v>153</v>
      </c>
      <c r="BC50" s="199" t="s">
        <v>153</v>
      </c>
    </row>
    <row r="51" spans="2:55" ht="10.5" customHeight="1">
      <c r="B51" s="406"/>
      <c r="C51" s="409"/>
      <c r="D51" s="426"/>
      <c r="E51" s="123" t="s">
        <v>261</v>
      </c>
      <c r="F51" s="68"/>
      <c r="G51" s="54">
        <v>100</v>
      </c>
      <c r="H51" s="64">
        <v>1</v>
      </c>
      <c r="I51" s="87" t="s">
        <v>92</v>
      </c>
      <c r="J51" s="87" t="s">
        <v>114</v>
      </c>
      <c r="K51" s="88" t="s">
        <v>93</v>
      </c>
      <c r="L51" s="165"/>
      <c r="M51" s="76"/>
      <c r="N51" s="98"/>
      <c r="O51" s="11"/>
      <c r="P51" s="11"/>
      <c r="Q51" s="43" t="str">
        <f t="shared" si="7"/>
        <v>◎</v>
      </c>
      <c r="R51" s="11"/>
      <c r="S51" s="11"/>
      <c r="T51" s="11"/>
      <c r="U51" s="11"/>
      <c r="V51" s="11"/>
      <c r="W51" s="11"/>
      <c r="X51" s="99"/>
      <c r="Y51" s="32">
        <f t="shared" si="0"/>
        <v>1</v>
      </c>
      <c r="Z51" s="32">
        <f t="shared" si="0"/>
        <v>1</v>
      </c>
      <c r="AA51" s="119"/>
      <c r="AB51" s="176" t="str">
        <f t="shared" si="10"/>
        <v>○</v>
      </c>
      <c r="AC51" s="35"/>
      <c r="AD51" s="35"/>
      <c r="AE51" s="36"/>
      <c r="AF51" s="98" t="s">
        <v>153</v>
      </c>
      <c r="AG51" s="11"/>
      <c r="AH51" s="11" t="s">
        <v>153</v>
      </c>
      <c r="AI51" s="173">
        <f>IF($G51&lt;60,"",$H51)</f>
        <v>1</v>
      </c>
      <c r="AJ51" s="11" t="s">
        <v>153</v>
      </c>
      <c r="AK51" s="11" t="s">
        <v>153</v>
      </c>
      <c r="AL51" s="173">
        <f>IF($G51&lt;60,"",$H51)</f>
        <v>1</v>
      </c>
      <c r="AM51" s="173">
        <f>IF($G51&lt;60,"",$H51)</f>
        <v>1</v>
      </c>
      <c r="AN51" s="11" t="s">
        <v>153</v>
      </c>
      <c r="AO51" s="11" t="s">
        <v>153</v>
      </c>
      <c r="AP51" s="11" t="s">
        <v>153</v>
      </c>
      <c r="AQ51" s="98" t="s">
        <v>153</v>
      </c>
      <c r="AR51" s="11"/>
      <c r="AS51" s="11" t="s">
        <v>153</v>
      </c>
      <c r="AT51" s="173">
        <f>IF($G51&lt;60,"",$H51)</f>
        <v>1</v>
      </c>
      <c r="AU51" s="11" t="s">
        <v>153</v>
      </c>
      <c r="AV51" s="11" t="s">
        <v>153</v>
      </c>
      <c r="AW51" s="173">
        <f t="shared" si="9"/>
        <v>1</v>
      </c>
      <c r="AX51" s="173">
        <f t="shared" si="9"/>
        <v>1</v>
      </c>
      <c r="AY51" s="11" t="s">
        <v>153</v>
      </c>
      <c r="AZ51" s="173">
        <f>IF($G51&lt;60,"",$H51)</f>
        <v>1</v>
      </c>
      <c r="BA51" s="11"/>
      <c r="BB51" s="11" t="s">
        <v>153</v>
      </c>
      <c r="BC51" s="199" t="s">
        <v>153</v>
      </c>
    </row>
    <row r="52" spans="2:55" ht="10.5" customHeight="1">
      <c r="B52" s="406"/>
      <c r="C52" s="409"/>
      <c r="D52" s="426"/>
      <c r="E52" s="114" t="s">
        <v>86</v>
      </c>
      <c r="F52" s="68"/>
      <c r="G52" s="54">
        <v>100</v>
      </c>
      <c r="H52" s="64">
        <v>2</v>
      </c>
      <c r="I52" s="87" t="s">
        <v>92</v>
      </c>
      <c r="J52" s="87" t="s">
        <v>109</v>
      </c>
      <c r="K52" s="88" t="s">
        <v>94</v>
      </c>
      <c r="L52" s="165"/>
      <c r="M52" s="76"/>
      <c r="N52" s="98"/>
      <c r="O52" s="11"/>
      <c r="P52" s="11"/>
      <c r="Q52" s="11"/>
      <c r="R52" s="11"/>
      <c r="S52" s="11"/>
      <c r="T52" s="43" t="str">
        <f>IF($G52&lt;60,"","◎")</f>
        <v>◎</v>
      </c>
      <c r="U52" s="37" t="str">
        <f>IF($G52&lt;60,"","○")</f>
        <v>○</v>
      </c>
      <c r="V52" s="11"/>
      <c r="W52" s="11"/>
      <c r="X52" s="99"/>
      <c r="Y52" s="32">
        <f t="shared" si="0"/>
        <v>2</v>
      </c>
      <c r="Z52" s="178">
        <f t="shared" si="0"/>
        <v>2</v>
      </c>
      <c r="AA52" s="119"/>
      <c r="AB52" s="35"/>
      <c r="AC52" s="35"/>
      <c r="AD52" s="35"/>
      <c r="AE52" s="36"/>
      <c r="AF52" s="98" t="s">
        <v>153</v>
      </c>
      <c r="AG52" s="11"/>
      <c r="AH52" s="11" t="s">
        <v>153</v>
      </c>
      <c r="AI52" s="173">
        <f>IF($G52&lt;60,"",$H52)</f>
        <v>2</v>
      </c>
      <c r="AJ52" s="11" t="s">
        <v>153</v>
      </c>
      <c r="AK52" s="11" t="s">
        <v>153</v>
      </c>
      <c r="AL52" s="173">
        <f>IF($G52&lt;60,"",$H52)</f>
        <v>2</v>
      </c>
      <c r="AM52" s="11" t="s">
        <v>153</v>
      </c>
      <c r="AN52" s="11" t="s">
        <v>153</v>
      </c>
      <c r="AO52" s="173">
        <f>IF($G52&lt;60,"",$H52)</f>
        <v>2</v>
      </c>
      <c r="AP52" s="11" t="s">
        <v>153</v>
      </c>
      <c r="AQ52" s="98" t="s">
        <v>153</v>
      </c>
      <c r="AR52" s="11"/>
      <c r="AS52" s="11" t="s">
        <v>153</v>
      </c>
      <c r="AT52" s="173">
        <f>IF($G52&lt;60,"",$H52)</f>
        <v>2</v>
      </c>
      <c r="AU52" s="11" t="s">
        <v>153</v>
      </c>
      <c r="AV52" s="11" t="s">
        <v>153</v>
      </c>
      <c r="AW52" s="173">
        <f t="shared" si="9"/>
        <v>2</v>
      </c>
      <c r="AX52" s="11" t="s">
        <v>153</v>
      </c>
      <c r="AY52" s="11" t="s">
        <v>153</v>
      </c>
      <c r="AZ52" s="11"/>
      <c r="BA52" s="11"/>
      <c r="BB52" s="173">
        <f>IF($G52&lt;60,"",$H52)</f>
        <v>2</v>
      </c>
      <c r="BC52" s="199" t="s">
        <v>153</v>
      </c>
    </row>
    <row r="53" spans="2:55" ht="10.5" customHeight="1">
      <c r="B53" s="406"/>
      <c r="C53" s="409"/>
      <c r="D53" s="426"/>
      <c r="E53" s="114" t="s">
        <v>87</v>
      </c>
      <c r="F53" s="54"/>
      <c r="G53" s="54">
        <v>100</v>
      </c>
      <c r="H53" s="64">
        <v>2</v>
      </c>
      <c r="I53" s="87" t="s">
        <v>92</v>
      </c>
      <c r="J53" s="87" t="s">
        <v>110</v>
      </c>
      <c r="K53" s="88" t="s">
        <v>94</v>
      </c>
      <c r="L53" s="165"/>
      <c r="M53" s="76"/>
      <c r="N53" s="98"/>
      <c r="O53" s="11"/>
      <c r="P53" s="11"/>
      <c r="Q53" s="11"/>
      <c r="R53" s="11"/>
      <c r="S53" s="11"/>
      <c r="T53" s="43" t="str">
        <f>IF($G53&lt;60,"","◎")</f>
        <v>◎</v>
      </c>
      <c r="U53" s="37" t="str">
        <f>IF($G53&lt;60,"","○")</f>
        <v>○</v>
      </c>
      <c r="V53" s="11"/>
      <c r="W53" s="11"/>
      <c r="X53" s="99"/>
      <c r="Y53" s="32">
        <f t="shared" si="0"/>
        <v>2</v>
      </c>
      <c r="Z53" s="178">
        <f t="shared" si="0"/>
        <v>2</v>
      </c>
      <c r="AA53" s="119"/>
      <c r="AB53" s="35"/>
      <c r="AC53" s="35"/>
      <c r="AD53" s="35"/>
      <c r="AE53" s="36"/>
      <c r="AF53" s="98" t="s">
        <v>153</v>
      </c>
      <c r="AG53" s="11"/>
      <c r="AH53" s="11" t="s">
        <v>153</v>
      </c>
      <c r="AI53" s="173">
        <f>IF($G53&lt;60,"",$H53)</f>
        <v>2</v>
      </c>
      <c r="AJ53" s="11" t="s">
        <v>153</v>
      </c>
      <c r="AK53" s="11" t="s">
        <v>153</v>
      </c>
      <c r="AL53" s="173">
        <f>IF($G53&lt;60,"",$H53)</f>
        <v>2</v>
      </c>
      <c r="AM53" s="11" t="s">
        <v>153</v>
      </c>
      <c r="AN53" s="11" t="s">
        <v>153</v>
      </c>
      <c r="AO53" s="173">
        <f>IF($G53&lt;60,"",$H53)</f>
        <v>2</v>
      </c>
      <c r="AP53" s="11" t="s">
        <v>153</v>
      </c>
      <c r="AQ53" s="98" t="s">
        <v>153</v>
      </c>
      <c r="AR53" s="11"/>
      <c r="AS53" s="11" t="s">
        <v>153</v>
      </c>
      <c r="AT53" s="173">
        <f>IF($G53&lt;60,"",$H53)</f>
        <v>2</v>
      </c>
      <c r="AU53" s="11" t="s">
        <v>153</v>
      </c>
      <c r="AV53" s="11" t="s">
        <v>153</v>
      </c>
      <c r="AW53" s="173">
        <f t="shared" si="9"/>
        <v>2</v>
      </c>
      <c r="AX53" s="11" t="s">
        <v>153</v>
      </c>
      <c r="AY53" s="11" t="s">
        <v>153</v>
      </c>
      <c r="AZ53" s="11"/>
      <c r="BA53" s="11"/>
      <c r="BB53" s="173">
        <f>IF($G53&lt;60,"",$H53)</f>
        <v>2</v>
      </c>
      <c r="BC53" s="199" t="s">
        <v>153</v>
      </c>
    </row>
    <row r="54" spans="2:55" ht="10.5" customHeight="1">
      <c r="B54" s="406"/>
      <c r="C54" s="409"/>
      <c r="D54" s="427"/>
      <c r="E54" s="114" t="s">
        <v>218</v>
      </c>
      <c r="F54" s="54"/>
      <c r="G54" s="281" t="s">
        <v>77</v>
      </c>
      <c r="H54" s="64">
        <v>1</v>
      </c>
      <c r="I54" s="87" t="s">
        <v>92</v>
      </c>
      <c r="J54" s="87" t="s">
        <v>110</v>
      </c>
      <c r="K54" s="88" t="s">
        <v>94</v>
      </c>
      <c r="L54" s="165"/>
      <c r="M54" s="76"/>
      <c r="N54" s="318" t="str">
        <f>IF($G54&lt;&gt;"○","","◇")</f>
        <v>◇</v>
      </c>
      <c r="O54" s="319" t="str">
        <f>IF($G54&lt;&gt;"○","","◇")</f>
        <v>◇</v>
      </c>
      <c r="P54" s="296"/>
      <c r="Q54" s="11"/>
      <c r="R54" s="11"/>
      <c r="S54" s="11"/>
      <c r="T54" s="15"/>
      <c r="U54" s="319" t="str">
        <f>IF($G54&lt;&gt;"○","","◇")</f>
        <v>◇</v>
      </c>
      <c r="V54" s="15"/>
      <c r="W54" s="11"/>
      <c r="X54" s="99"/>
      <c r="Y54" s="32">
        <f>IF($G54&lt;&gt;"○","",$H54)</f>
        <v>1</v>
      </c>
      <c r="Z54" s="32">
        <f>IF($G54&lt;&gt;"○","",$H54)</f>
        <v>1</v>
      </c>
      <c r="AA54" s="119"/>
      <c r="AB54" s="35"/>
      <c r="AC54" s="35"/>
      <c r="AD54" s="35"/>
      <c r="AE54" s="36"/>
      <c r="AF54" s="98" t="s">
        <v>153</v>
      </c>
      <c r="AG54" s="11"/>
      <c r="AH54" s="11"/>
      <c r="AI54" s="173">
        <f>IF($G54&lt;&gt;"○","",$H54)</f>
        <v>1</v>
      </c>
      <c r="AJ54" s="173">
        <f>IF($G54&lt;&gt;"○","",$H54)</f>
        <v>1</v>
      </c>
      <c r="AK54" s="11"/>
      <c r="AL54" s="11"/>
      <c r="AM54" s="11"/>
      <c r="AN54" s="11"/>
      <c r="AO54" s="11"/>
      <c r="AP54" s="173">
        <f>IF($G54&lt;&gt;"○","",$H54)</f>
        <v>1</v>
      </c>
      <c r="AQ54" s="98"/>
      <c r="AR54" s="11"/>
      <c r="AS54" s="11"/>
      <c r="AT54" s="173">
        <f>IF($G54&lt;&gt;"○","",$H54)</f>
        <v>1</v>
      </c>
      <c r="AU54" s="173">
        <f>IF($G54&lt;&gt;"○","",$H54)</f>
        <v>1</v>
      </c>
      <c r="AV54" s="11"/>
      <c r="AW54" s="11"/>
      <c r="AX54" s="11"/>
      <c r="AY54" s="11"/>
      <c r="AZ54" s="11"/>
      <c r="BA54" s="11"/>
      <c r="BB54" s="11"/>
      <c r="BC54" s="202">
        <f>IF($G54&lt;&gt;"○","",$H54)</f>
        <v>1</v>
      </c>
    </row>
    <row r="55" spans="2:55" ht="10.5" customHeight="1">
      <c r="B55" s="406"/>
      <c r="C55" s="409"/>
      <c r="D55" s="428"/>
      <c r="E55" s="109" t="s">
        <v>67</v>
      </c>
      <c r="F55" s="208"/>
      <c r="G55" s="209" t="s">
        <v>77</v>
      </c>
      <c r="H55" s="66">
        <v>10</v>
      </c>
      <c r="I55" s="85" t="s">
        <v>92</v>
      </c>
      <c r="J55" s="85" t="s">
        <v>117</v>
      </c>
      <c r="K55" s="89" t="s">
        <v>96</v>
      </c>
      <c r="L55" s="167"/>
      <c r="M55" s="162"/>
      <c r="N55" s="38"/>
      <c r="O55" s="39"/>
      <c r="P55" s="39"/>
      <c r="Q55" s="39"/>
      <c r="R55" s="44" t="str">
        <f>IF($G55&lt;&gt;"○","","◎")</f>
        <v>◎</v>
      </c>
      <c r="S55" s="39"/>
      <c r="T55" s="44" t="str">
        <f>IF($G55&lt;&gt;"○","","◎")</f>
        <v>◎</v>
      </c>
      <c r="U55" s="39"/>
      <c r="V55" s="39"/>
      <c r="W55" s="39"/>
      <c r="X55" s="40"/>
      <c r="Y55" s="117">
        <f>IF($G55&lt;&gt;"○","",$H55)</f>
        <v>10</v>
      </c>
      <c r="Z55" s="148">
        <f>IF($G55&lt;&gt;"○","",$H55)</f>
        <v>10</v>
      </c>
      <c r="AA55" s="38"/>
      <c r="AB55" s="39"/>
      <c r="AC55" s="39"/>
      <c r="AD55" s="39"/>
      <c r="AE55" s="40"/>
      <c r="AF55" s="110" t="s">
        <v>153</v>
      </c>
      <c r="AG55" s="12"/>
      <c r="AH55" s="12" t="s">
        <v>153</v>
      </c>
      <c r="AI55" s="148">
        <f>IF($G55&lt;&gt;"○","",$H55)</f>
        <v>10</v>
      </c>
      <c r="AJ55" s="12" t="s">
        <v>153</v>
      </c>
      <c r="AK55" s="12" t="s">
        <v>153</v>
      </c>
      <c r="AL55" s="148">
        <f>IF($G55&lt;&gt;"○","",$H55)</f>
        <v>10</v>
      </c>
      <c r="AM55" s="12" t="s">
        <v>153</v>
      </c>
      <c r="AN55" s="12" t="s">
        <v>153</v>
      </c>
      <c r="AO55" s="148">
        <f>IF($G55&lt;&gt;"○","",$H55)</f>
        <v>10</v>
      </c>
      <c r="AP55" s="12" t="s">
        <v>153</v>
      </c>
      <c r="AQ55" s="110" t="s">
        <v>153</v>
      </c>
      <c r="AR55" s="12"/>
      <c r="AS55" s="12" t="s">
        <v>153</v>
      </c>
      <c r="AT55" s="148">
        <f>IF($G55&lt;&gt;"○","",$H55)</f>
        <v>10</v>
      </c>
      <c r="AU55" s="12" t="s">
        <v>153</v>
      </c>
      <c r="AV55" s="12" t="s">
        <v>153</v>
      </c>
      <c r="AW55" s="148">
        <f>IF($G55&lt;&gt;"○","",$H55)</f>
        <v>10</v>
      </c>
      <c r="AX55" s="12" t="s">
        <v>153</v>
      </c>
      <c r="AY55" s="12" t="s">
        <v>153</v>
      </c>
      <c r="AZ55" s="12"/>
      <c r="BA55" s="12"/>
      <c r="BB55" s="148">
        <f>IF($G55&lt;&gt;"○","",$H55)</f>
        <v>10</v>
      </c>
      <c r="BC55" s="201" t="s">
        <v>153</v>
      </c>
    </row>
    <row r="56" spans="2:55" ht="10.5" customHeight="1">
      <c r="B56" s="406"/>
      <c r="C56" s="409"/>
      <c r="D56" s="420" t="s">
        <v>38</v>
      </c>
      <c r="E56" s="320" t="s">
        <v>268</v>
      </c>
      <c r="F56" s="56"/>
      <c r="G56" s="54">
        <v>100</v>
      </c>
      <c r="H56" s="62">
        <v>1</v>
      </c>
      <c r="I56" s="90" t="s">
        <v>38</v>
      </c>
      <c r="J56" s="90" t="s">
        <v>109</v>
      </c>
      <c r="K56" s="84" t="s">
        <v>133</v>
      </c>
      <c r="L56" s="168"/>
      <c r="M56" s="163"/>
      <c r="N56" s="51"/>
      <c r="O56" s="47"/>
      <c r="P56" s="47"/>
      <c r="Q56" s="179" t="str">
        <f>IF($G56&lt;60,"","○")</f>
        <v>○</v>
      </c>
      <c r="R56" s="47"/>
      <c r="S56" s="47"/>
      <c r="T56" s="47"/>
      <c r="U56" s="47"/>
      <c r="V56" s="47"/>
      <c r="W56" s="47"/>
      <c r="X56" s="48"/>
      <c r="Y56" s="177">
        <f t="shared" ref="Y56:Z69" si="11">IF($G56&lt;60,"",$H56)</f>
        <v>1</v>
      </c>
      <c r="Z56" s="177">
        <f t="shared" si="11"/>
        <v>1</v>
      </c>
      <c r="AA56" s="120"/>
      <c r="AB56" s="192" t="str">
        <f>IF($G56&lt;60,"","○")</f>
        <v>○</v>
      </c>
      <c r="AC56" s="47"/>
      <c r="AD56" s="47"/>
      <c r="AE56" s="48"/>
      <c r="AF56" s="95" t="s">
        <v>153</v>
      </c>
      <c r="AG56" s="14"/>
      <c r="AH56" s="14" t="s">
        <v>153</v>
      </c>
      <c r="AI56" s="172">
        <f t="shared" ref="AI56:AI70" si="12">IF($G56&lt;60,"",$H56)</f>
        <v>1</v>
      </c>
      <c r="AJ56" s="14" t="s">
        <v>153</v>
      </c>
      <c r="AK56" s="14" t="s">
        <v>153</v>
      </c>
      <c r="AL56" s="172">
        <f t="shared" ref="AL56:AM68" si="13">IF($G56&lt;60,"",$H56)</f>
        <v>1</v>
      </c>
      <c r="AM56" s="172">
        <f t="shared" si="13"/>
        <v>1</v>
      </c>
      <c r="AN56" s="14" t="s">
        <v>153</v>
      </c>
      <c r="AO56" s="14" t="s">
        <v>153</v>
      </c>
      <c r="AP56" s="14" t="s">
        <v>153</v>
      </c>
      <c r="AQ56" s="95" t="s">
        <v>153</v>
      </c>
      <c r="AR56" s="14"/>
      <c r="AS56" s="14" t="s">
        <v>153</v>
      </c>
      <c r="AT56" s="172">
        <f t="shared" ref="AT56:AU70" si="14">IF($G56&lt;60,"",$H56)</f>
        <v>1</v>
      </c>
      <c r="AU56" s="172">
        <f t="shared" si="14"/>
        <v>1</v>
      </c>
      <c r="AV56" s="14" t="s">
        <v>153</v>
      </c>
      <c r="AW56" s="172">
        <f>IF($G56&lt;60,"",$H56)</f>
        <v>1</v>
      </c>
      <c r="AX56" s="14"/>
      <c r="AY56" s="14"/>
      <c r="AZ56" s="14"/>
      <c r="BA56" s="14" t="s">
        <v>153</v>
      </c>
      <c r="BB56" s="14" t="s">
        <v>153</v>
      </c>
      <c r="BC56" s="342">
        <f>IF($G56&lt;60,"",$H56)</f>
        <v>1</v>
      </c>
    </row>
    <row r="57" spans="2:55" ht="10.5" customHeight="1">
      <c r="B57" s="406"/>
      <c r="C57" s="409"/>
      <c r="D57" s="409"/>
      <c r="E57" s="111" t="s">
        <v>223</v>
      </c>
      <c r="F57" s="56"/>
      <c r="G57" s="54">
        <v>100</v>
      </c>
      <c r="H57" s="62">
        <v>1</v>
      </c>
      <c r="I57" s="90" t="s">
        <v>38</v>
      </c>
      <c r="J57" s="87" t="s">
        <v>181</v>
      </c>
      <c r="K57" s="84" t="s">
        <v>93</v>
      </c>
      <c r="L57" s="165"/>
      <c r="M57" s="160"/>
      <c r="N57" s="51"/>
      <c r="O57" s="47"/>
      <c r="P57" s="47"/>
      <c r="Q57" s="50" t="str">
        <f>IF($G57&lt;60,"","○")</f>
        <v>○</v>
      </c>
      <c r="R57" s="47"/>
      <c r="S57" s="35"/>
      <c r="T57" s="47"/>
      <c r="U57" s="47"/>
      <c r="V57" s="47"/>
      <c r="W57" s="47"/>
      <c r="X57" s="48"/>
      <c r="Y57" s="118">
        <f t="shared" si="11"/>
        <v>1</v>
      </c>
      <c r="Z57" s="177">
        <f t="shared" si="11"/>
        <v>1</v>
      </c>
      <c r="AA57" s="176" t="str">
        <f>IF($G57&lt;60,"","○")</f>
        <v>○</v>
      </c>
      <c r="AB57" s="47"/>
      <c r="AC57" s="47"/>
      <c r="AD57" s="47"/>
      <c r="AE57" s="48"/>
      <c r="AF57" s="95" t="s">
        <v>153</v>
      </c>
      <c r="AG57" s="11"/>
      <c r="AH57" s="14" t="s">
        <v>153</v>
      </c>
      <c r="AI57" s="173">
        <f t="shared" si="12"/>
        <v>1</v>
      </c>
      <c r="AJ57" s="14" t="s">
        <v>153</v>
      </c>
      <c r="AK57" s="14" t="s">
        <v>153</v>
      </c>
      <c r="AL57" s="173">
        <f t="shared" si="13"/>
        <v>1</v>
      </c>
      <c r="AM57" s="173">
        <f t="shared" si="13"/>
        <v>1</v>
      </c>
      <c r="AN57" s="14" t="s">
        <v>153</v>
      </c>
      <c r="AO57" s="14" t="s">
        <v>153</v>
      </c>
      <c r="AP57" s="14" t="s">
        <v>153</v>
      </c>
      <c r="AQ57" s="95" t="s">
        <v>153</v>
      </c>
      <c r="AR57" s="11"/>
      <c r="AS57" s="14" t="s">
        <v>153</v>
      </c>
      <c r="AT57" s="173">
        <f t="shared" si="14"/>
        <v>1</v>
      </c>
      <c r="AU57" s="14" t="s">
        <v>153</v>
      </c>
      <c r="AV57" s="14" t="s">
        <v>153</v>
      </c>
      <c r="AW57" s="173">
        <f t="shared" ref="AW57:AX70" si="15">IF($G57&lt;60,"",$H57)</f>
        <v>1</v>
      </c>
      <c r="AX57" s="173">
        <f t="shared" si="15"/>
        <v>1</v>
      </c>
      <c r="AY57" s="14" t="s">
        <v>153</v>
      </c>
      <c r="AZ57" s="172">
        <f>IF($G57&lt;60,"",$H57)</f>
        <v>1</v>
      </c>
      <c r="BA57" s="14"/>
      <c r="BB57" s="14" t="s">
        <v>153</v>
      </c>
      <c r="BC57" s="198" t="s">
        <v>153</v>
      </c>
    </row>
    <row r="58" spans="2:55" ht="10.5" customHeight="1">
      <c r="B58" s="406"/>
      <c r="C58" s="409"/>
      <c r="D58" s="409"/>
      <c r="E58" s="111" t="s">
        <v>255</v>
      </c>
      <c r="F58" s="56"/>
      <c r="G58" s="54">
        <v>100</v>
      </c>
      <c r="H58" s="62">
        <v>2</v>
      </c>
      <c r="I58" s="90" t="s">
        <v>38</v>
      </c>
      <c r="J58" s="87" t="s">
        <v>181</v>
      </c>
      <c r="K58" s="88" t="s">
        <v>95</v>
      </c>
      <c r="L58" s="165"/>
      <c r="M58" s="160"/>
      <c r="N58" s="51"/>
      <c r="O58" s="47"/>
      <c r="P58" s="47"/>
      <c r="Q58" s="50" t="str">
        <f>IF($G58&lt;60,"","○")</f>
        <v>○</v>
      </c>
      <c r="R58" s="47"/>
      <c r="S58" s="35"/>
      <c r="T58" s="47"/>
      <c r="U58" s="47"/>
      <c r="V58" s="47"/>
      <c r="W58" s="47"/>
      <c r="X58" s="48"/>
      <c r="Y58" s="118">
        <f t="shared" si="11"/>
        <v>2</v>
      </c>
      <c r="Z58" s="177">
        <f t="shared" si="11"/>
        <v>2</v>
      </c>
      <c r="AA58" s="176" t="str">
        <f>IF($G58&lt;60,"","○")</f>
        <v>○</v>
      </c>
      <c r="AB58" s="47"/>
      <c r="AC58" s="47"/>
      <c r="AD58" s="47"/>
      <c r="AE58" s="48"/>
      <c r="AF58" s="95" t="s">
        <v>153</v>
      </c>
      <c r="AG58" s="11"/>
      <c r="AH58" s="14" t="s">
        <v>153</v>
      </c>
      <c r="AI58" s="173">
        <f t="shared" si="12"/>
        <v>2</v>
      </c>
      <c r="AJ58" s="14" t="s">
        <v>153</v>
      </c>
      <c r="AK58" s="14" t="s">
        <v>153</v>
      </c>
      <c r="AL58" s="173">
        <f t="shared" si="13"/>
        <v>2</v>
      </c>
      <c r="AM58" s="173">
        <f t="shared" si="13"/>
        <v>2</v>
      </c>
      <c r="AN58" s="14" t="s">
        <v>153</v>
      </c>
      <c r="AO58" s="14" t="s">
        <v>153</v>
      </c>
      <c r="AP58" s="14" t="s">
        <v>153</v>
      </c>
      <c r="AQ58" s="95" t="s">
        <v>153</v>
      </c>
      <c r="AR58" s="11"/>
      <c r="AS58" s="14" t="s">
        <v>153</v>
      </c>
      <c r="AT58" s="173">
        <f t="shared" si="14"/>
        <v>2</v>
      </c>
      <c r="AU58" s="14" t="s">
        <v>153</v>
      </c>
      <c r="AV58" s="14" t="s">
        <v>153</v>
      </c>
      <c r="AW58" s="173">
        <f t="shared" si="15"/>
        <v>2</v>
      </c>
      <c r="AX58" s="173">
        <f t="shared" si="15"/>
        <v>2</v>
      </c>
      <c r="AY58" s="14" t="s">
        <v>153</v>
      </c>
      <c r="AZ58" s="172">
        <f>IF($G58&lt;60,"",$H58)</f>
        <v>2</v>
      </c>
      <c r="BA58" s="14"/>
      <c r="BB58" s="14" t="s">
        <v>153</v>
      </c>
      <c r="BC58" s="198" t="s">
        <v>153</v>
      </c>
    </row>
    <row r="59" spans="2:55" ht="10.5" customHeight="1">
      <c r="B59" s="406"/>
      <c r="C59" s="409"/>
      <c r="D59" s="409"/>
      <c r="E59" s="111" t="s">
        <v>254</v>
      </c>
      <c r="F59" s="56"/>
      <c r="G59" s="54">
        <v>100</v>
      </c>
      <c r="H59" s="62">
        <v>1</v>
      </c>
      <c r="I59" s="90" t="s">
        <v>38</v>
      </c>
      <c r="J59" s="87" t="s">
        <v>181</v>
      </c>
      <c r="K59" s="84" t="s">
        <v>133</v>
      </c>
      <c r="L59" s="168"/>
      <c r="M59" s="163"/>
      <c r="N59" s="51"/>
      <c r="O59" s="47"/>
      <c r="P59" s="47"/>
      <c r="Q59" s="179" t="str">
        <f>IF($G59&lt;60,"","○")</f>
        <v>○</v>
      </c>
      <c r="R59" s="47"/>
      <c r="S59" s="47"/>
      <c r="T59" s="47"/>
      <c r="U59" s="47"/>
      <c r="V59" s="47"/>
      <c r="W59" s="47"/>
      <c r="X59" s="48"/>
      <c r="Y59" s="32">
        <f t="shared" si="11"/>
        <v>1</v>
      </c>
      <c r="Z59" s="32">
        <f t="shared" si="11"/>
        <v>1</v>
      </c>
      <c r="AA59" s="176" t="str">
        <f>IF($G59&lt;60,"","○")</f>
        <v>○</v>
      </c>
      <c r="AB59" s="35"/>
      <c r="AC59" s="35"/>
      <c r="AD59" s="35"/>
      <c r="AE59" s="36"/>
      <c r="AF59" s="98" t="s">
        <v>153</v>
      </c>
      <c r="AG59" s="11"/>
      <c r="AH59" s="11" t="s">
        <v>153</v>
      </c>
      <c r="AI59" s="173">
        <f t="shared" si="12"/>
        <v>1</v>
      </c>
      <c r="AJ59" s="11" t="s">
        <v>153</v>
      </c>
      <c r="AK59" s="11" t="s">
        <v>153</v>
      </c>
      <c r="AL59" s="173">
        <f t="shared" si="13"/>
        <v>1</v>
      </c>
      <c r="AM59" s="173">
        <f t="shared" si="13"/>
        <v>1</v>
      </c>
      <c r="AN59" s="173">
        <f>IF($G64&lt;60,"",$H64)</f>
        <v>1</v>
      </c>
      <c r="AO59" s="11" t="s">
        <v>153</v>
      </c>
      <c r="AP59" s="11" t="s">
        <v>153</v>
      </c>
      <c r="AQ59" s="98" t="s">
        <v>153</v>
      </c>
      <c r="AR59" s="11"/>
      <c r="AS59" s="11" t="s">
        <v>153</v>
      </c>
      <c r="AT59" s="173">
        <f t="shared" si="14"/>
        <v>1</v>
      </c>
      <c r="AU59" s="11" t="s">
        <v>153</v>
      </c>
      <c r="AV59" s="11" t="s">
        <v>153</v>
      </c>
      <c r="AW59" s="173">
        <f t="shared" si="15"/>
        <v>1</v>
      </c>
      <c r="AX59" s="173">
        <f t="shared" si="15"/>
        <v>1</v>
      </c>
      <c r="AY59" s="11" t="s">
        <v>153</v>
      </c>
      <c r="AZ59" s="11" t="s">
        <v>153</v>
      </c>
      <c r="BA59" s="11" t="s">
        <v>153</v>
      </c>
      <c r="BB59" s="11" t="s">
        <v>153</v>
      </c>
      <c r="BC59" s="199" t="s">
        <v>153</v>
      </c>
    </row>
    <row r="60" spans="2:55" ht="10.5" customHeight="1">
      <c r="B60" s="406"/>
      <c r="C60" s="409"/>
      <c r="D60" s="409"/>
      <c r="E60" s="111" t="s">
        <v>267</v>
      </c>
      <c r="F60" s="56"/>
      <c r="G60" s="54">
        <v>100</v>
      </c>
      <c r="H60" s="62">
        <v>1</v>
      </c>
      <c r="I60" s="90" t="s">
        <v>38</v>
      </c>
      <c r="J60" s="87" t="s">
        <v>109</v>
      </c>
      <c r="K60" s="84" t="s">
        <v>133</v>
      </c>
      <c r="L60" s="168"/>
      <c r="M60" s="317"/>
      <c r="N60" s="51"/>
      <c r="O60" s="47"/>
      <c r="P60" s="47"/>
      <c r="Q60" s="47"/>
      <c r="R60" s="47"/>
      <c r="S60" s="47"/>
      <c r="T60" s="47"/>
      <c r="U60" s="47"/>
      <c r="V60" s="47"/>
      <c r="W60" s="50" t="str">
        <f>IF($G60&lt;60,"","○")</f>
        <v>○</v>
      </c>
      <c r="X60" s="48"/>
      <c r="Y60" s="118">
        <f t="shared" si="11"/>
        <v>1</v>
      </c>
      <c r="Z60" s="177">
        <f t="shared" si="11"/>
        <v>1</v>
      </c>
      <c r="AA60" s="120"/>
      <c r="AB60" s="120"/>
      <c r="AC60" s="47"/>
      <c r="AD60" s="47"/>
      <c r="AE60" s="48"/>
      <c r="AF60" s="95"/>
      <c r="AG60" s="14"/>
      <c r="AH60" s="14"/>
      <c r="AI60" s="172">
        <f t="shared" si="12"/>
        <v>1</v>
      </c>
      <c r="AJ60" s="14"/>
      <c r="AK60" s="14"/>
      <c r="AL60" s="172">
        <f t="shared" si="13"/>
        <v>1</v>
      </c>
      <c r="AM60" s="172">
        <f t="shared" si="13"/>
        <v>1</v>
      </c>
      <c r="AN60" s="172">
        <f>IF($G60&lt;60,"",$H60)</f>
        <v>1</v>
      </c>
      <c r="AO60" s="14"/>
      <c r="AP60" s="14"/>
      <c r="AQ60" s="95"/>
      <c r="AR60" s="14"/>
      <c r="AS60" s="14"/>
      <c r="AT60" s="172">
        <f t="shared" si="14"/>
        <v>1</v>
      </c>
      <c r="AU60" s="14"/>
      <c r="AV60" s="14"/>
      <c r="AW60" s="172">
        <f t="shared" si="15"/>
        <v>1</v>
      </c>
      <c r="AX60" s="173">
        <f t="shared" si="15"/>
        <v>1</v>
      </c>
      <c r="AY60" s="14"/>
      <c r="AZ60" s="14"/>
      <c r="BA60" s="14"/>
      <c r="BB60" s="14"/>
      <c r="BC60" s="199" t="s">
        <v>153</v>
      </c>
    </row>
    <row r="61" spans="2:55" ht="10.5" customHeight="1">
      <c r="B61" s="406"/>
      <c r="C61" s="409"/>
      <c r="D61" s="409"/>
      <c r="E61" s="114" t="s">
        <v>259</v>
      </c>
      <c r="F61" s="54"/>
      <c r="G61" s="54">
        <v>100</v>
      </c>
      <c r="H61" s="64">
        <v>1</v>
      </c>
      <c r="I61" s="90" t="s">
        <v>38</v>
      </c>
      <c r="J61" s="90" t="s">
        <v>114</v>
      </c>
      <c r="K61" s="84" t="s">
        <v>93</v>
      </c>
      <c r="L61" s="165"/>
      <c r="M61" s="160"/>
      <c r="N61" s="98"/>
      <c r="O61" s="11"/>
      <c r="P61" s="11"/>
      <c r="Q61" s="37" t="str">
        <f t="shared" ref="Q61:Q69" si="16">IF($G61&lt;60,"","○")</f>
        <v>○</v>
      </c>
      <c r="R61" s="11"/>
      <c r="S61" s="11"/>
      <c r="T61" s="11"/>
      <c r="U61" s="11"/>
      <c r="V61" s="11"/>
      <c r="W61" s="11"/>
      <c r="X61" s="99"/>
      <c r="Y61" s="32">
        <f t="shared" si="11"/>
        <v>1</v>
      </c>
      <c r="Z61" s="32">
        <f t="shared" si="11"/>
        <v>1</v>
      </c>
      <c r="AA61" s="119"/>
      <c r="AB61" s="37" t="str">
        <f>IF($G61&lt;60,"","○")</f>
        <v>○</v>
      </c>
      <c r="AC61" s="35"/>
      <c r="AD61" s="35"/>
      <c r="AE61" s="36"/>
      <c r="AF61" s="98" t="s">
        <v>153</v>
      </c>
      <c r="AG61" s="11"/>
      <c r="AH61" s="11" t="s">
        <v>153</v>
      </c>
      <c r="AI61" s="173">
        <f t="shared" si="12"/>
        <v>1</v>
      </c>
      <c r="AJ61" s="11" t="s">
        <v>153</v>
      </c>
      <c r="AK61" s="11" t="s">
        <v>153</v>
      </c>
      <c r="AL61" s="173">
        <f t="shared" si="13"/>
        <v>1</v>
      </c>
      <c r="AM61" s="173">
        <f t="shared" si="13"/>
        <v>1</v>
      </c>
      <c r="AN61" s="11" t="s">
        <v>153</v>
      </c>
      <c r="AO61" s="11" t="s">
        <v>153</v>
      </c>
      <c r="AP61" s="11" t="s">
        <v>153</v>
      </c>
      <c r="AQ61" s="98" t="s">
        <v>153</v>
      </c>
      <c r="AR61" s="11"/>
      <c r="AS61" s="11" t="s">
        <v>153</v>
      </c>
      <c r="AT61" s="173">
        <f t="shared" si="14"/>
        <v>1</v>
      </c>
      <c r="AU61" s="11" t="s">
        <v>153</v>
      </c>
      <c r="AV61" s="11" t="s">
        <v>153</v>
      </c>
      <c r="AW61" s="173">
        <f t="shared" si="15"/>
        <v>1</v>
      </c>
      <c r="AX61" s="173">
        <f t="shared" si="15"/>
        <v>1</v>
      </c>
      <c r="AY61" s="11" t="s">
        <v>153</v>
      </c>
      <c r="AZ61" s="11"/>
      <c r="BA61" s="173">
        <f>IF($G61&lt;60,"",$H61)</f>
        <v>1</v>
      </c>
      <c r="BB61" s="11" t="s">
        <v>153</v>
      </c>
      <c r="BC61" s="199" t="s">
        <v>153</v>
      </c>
    </row>
    <row r="62" spans="2:55" ht="10.5" customHeight="1">
      <c r="B62" s="406"/>
      <c r="C62" s="409"/>
      <c r="D62" s="409"/>
      <c r="E62" s="114" t="s">
        <v>260</v>
      </c>
      <c r="F62" s="54"/>
      <c r="G62" s="54">
        <v>100</v>
      </c>
      <c r="H62" s="64">
        <v>2</v>
      </c>
      <c r="I62" s="90" t="s">
        <v>38</v>
      </c>
      <c r="J62" s="90" t="s">
        <v>114</v>
      </c>
      <c r="K62" s="88" t="s">
        <v>95</v>
      </c>
      <c r="L62" s="165"/>
      <c r="M62" s="160"/>
      <c r="N62" s="98"/>
      <c r="O62" s="11"/>
      <c r="P62" s="11"/>
      <c r="Q62" s="37" t="str">
        <f t="shared" si="16"/>
        <v>○</v>
      </c>
      <c r="R62" s="11"/>
      <c r="S62" s="11"/>
      <c r="T62" s="11"/>
      <c r="U62" s="11"/>
      <c r="V62" s="11"/>
      <c r="W62" s="11"/>
      <c r="X62" s="99"/>
      <c r="Y62" s="32">
        <f t="shared" si="11"/>
        <v>2</v>
      </c>
      <c r="Z62" s="177">
        <f t="shared" si="11"/>
        <v>2</v>
      </c>
      <c r="AA62" s="119"/>
      <c r="AB62" s="37" t="str">
        <f>IF($G62&lt;60,"","○")</f>
        <v>○</v>
      </c>
      <c r="AC62" s="35"/>
      <c r="AD62" s="35"/>
      <c r="AE62" s="36"/>
      <c r="AF62" s="98" t="s">
        <v>153</v>
      </c>
      <c r="AG62" s="11"/>
      <c r="AH62" s="11" t="s">
        <v>153</v>
      </c>
      <c r="AI62" s="173">
        <f t="shared" si="12"/>
        <v>2</v>
      </c>
      <c r="AJ62" s="11" t="s">
        <v>153</v>
      </c>
      <c r="AK62" s="11" t="s">
        <v>153</v>
      </c>
      <c r="AL62" s="173">
        <f t="shared" si="13"/>
        <v>2</v>
      </c>
      <c r="AM62" s="173">
        <f t="shared" si="13"/>
        <v>2</v>
      </c>
      <c r="AN62" s="11" t="s">
        <v>153</v>
      </c>
      <c r="AO62" s="11" t="s">
        <v>153</v>
      </c>
      <c r="AP62" s="11" t="s">
        <v>153</v>
      </c>
      <c r="AQ62" s="98" t="s">
        <v>153</v>
      </c>
      <c r="AR62" s="11"/>
      <c r="AS62" s="11" t="s">
        <v>153</v>
      </c>
      <c r="AT62" s="173">
        <f t="shared" si="14"/>
        <v>2</v>
      </c>
      <c r="AU62" s="11" t="s">
        <v>153</v>
      </c>
      <c r="AV62" s="11" t="s">
        <v>153</v>
      </c>
      <c r="AW62" s="173">
        <f t="shared" si="15"/>
        <v>2</v>
      </c>
      <c r="AX62" s="173">
        <f t="shared" si="15"/>
        <v>2</v>
      </c>
      <c r="AY62" s="11" t="s">
        <v>153</v>
      </c>
      <c r="AZ62" s="11"/>
      <c r="BA62" s="173">
        <f>IF($G62&lt;60,"",$H62)</f>
        <v>2</v>
      </c>
      <c r="BB62" s="11" t="s">
        <v>153</v>
      </c>
      <c r="BC62" s="199" t="s">
        <v>153</v>
      </c>
    </row>
    <row r="63" spans="2:55" ht="10.5" customHeight="1">
      <c r="B63" s="406"/>
      <c r="C63" s="409"/>
      <c r="D63" s="409"/>
      <c r="E63" s="114" t="s">
        <v>257</v>
      </c>
      <c r="F63" s="68"/>
      <c r="G63" s="54">
        <v>100</v>
      </c>
      <c r="H63" s="64">
        <v>1</v>
      </c>
      <c r="I63" s="87" t="s">
        <v>38</v>
      </c>
      <c r="J63" s="87" t="s">
        <v>114</v>
      </c>
      <c r="K63" s="88" t="s">
        <v>93</v>
      </c>
      <c r="L63" s="165"/>
      <c r="M63" s="160"/>
      <c r="N63" s="98"/>
      <c r="O63" s="11"/>
      <c r="P63" s="11"/>
      <c r="Q63" s="37" t="str">
        <f t="shared" si="16"/>
        <v>○</v>
      </c>
      <c r="R63" s="11"/>
      <c r="S63" s="11"/>
      <c r="T63" s="11"/>
      <c r="U63" s="11"/>
      <c r="V63" s="11"/>
      <c r="W63" s="11"/>
      <c r="X63" s="99"/>
      <c r="Y63" s="32">
        <f t="shared" si="11"/>
        <v>1</v>
      </c>
      <c r="Z63" s="32">
        <f t="shared" si="11"/>
        <v>1</v>
      </c>
      <c r="AA63" s="176" t="str">
        <f>IF($G63&lt;60,"","○")</f>
        <v>○</v>
      </c>
      <c r="AB63" s="35"/>
      <c r="AC63" s="35"/>
      <c r="AD63" s="35"/>
      <c r="AE63" s="36"/>
      <c r="AF63" s="98" t="s">
        <v>153</v>
      </c>
      <c r="AG63" s="11"/>
      <c r="AH63" s="11" t="s">
        <v>153</v>
      </c>
      <c r="AI63" s="173">
        <f t="shared" si="12"/>
        <v>1</v>
      </c>
      <c r="AJ63" s="11" t="s">
        <v>153</v>
      </c>
      <c r="AK63" s="11" t="s">
        <v>153</v>
      </c>
      <c r="AL63" s="173">
        <f t="shared" si="13"/>
        <v>1</v>
      </c>
      <c r="AM63" s="173">
        <f t="shared" si="13"/>
        <v>1</v>
      </c>
      <c r="AN63" s="11" t="s">
        <v>153</v>
      </c>
      <c r="AO63" s="11" t="s">
        <v>153</v>
      </c>
      <c r="AP63" s="11" t="s">
        <v>153</v>
      </c>
      <c r="AQ63" s="98" t="s">
        <v>153</v>
      </c>
      <c r="AR63" s="11"/>
      <c r="AS63" s="11" t="s">
        <v>153</v>
      </c>
      <c r="AT63" s="173">
        <f t="shared" si="14"/>
        <v>1</v>
      </c>
      <c r="AU63" s="11" t="s">
        <v>153</v>
      </c>
      <c r="AV63" s="11" t="s">
        <v>153</v>
      </c>
      <c r="AW63" s="173">
        <f t="shared" si="15"/>
        <v>1</v>
      </c>
      <c r="AX63" s="173">
        <f t="shared" si="15"/>
        <v>1</v>
      </c>
      <c r="AY63" s="11" t="s">
        <v>153</v>
      </c>
      <c r="AZ63" s="11"/>
      <c r="BA63" s="173">
        <f>IF($G63&lt;60,"",$H63)</f>
        <v>1</v>
      </c>
      <c r="BB63" s="11" t="s">
        <v>153</v>
      </c>
      <c r="BC63" s="199" t="s">
        <v>153</v>
      </c>
    </row>
    <row r="64" spans="2:55" ht="10.5" customHeight="1">
      <c r="B64" s="406"/>
      <c r="C64" s="409"/>
      <c r="D64" s="409"/>
      <c r="E64" s="320" t="s">
        <v>258</v>
      </c>
      <c r="F64" s="56"/>
      <c r="G64" s="54">
        <v>100</v>
      </c>
      <c r="H64" s="62">
        <v>1</v>
      </c>
      <c r="I64" s="90" t="s">
        <v>38</v>
      </c>
      <c r="J64" s="90" t="s">
        <v>114</v>
      </c>
      <c r="K64" s="84" t="s">
        <v>133</v>
      </c>
      <c r="L64" s="168"/>
      <c r="M64" s="163"/>
      <c r="N64" s="51"/>
      <c r="O64" s="47"/>
      <c r="P64" s="47"/>
      <c r="Q64" s="179" t="str">
        <f t="shared" si="16"/>
        <v>○</v>
      </c>
      <c r="R64" s="47"/>
      <c r="S64" s="47"/>
      <c r="T64" s="47"/>
      <c r="U64" s="47"/>
      <c r="V64" s="47"/>
      <c r="W64" s="47"/>
      <c r="X64" s="48"/>
      <c r="Y64" s="177">
        <f t="shared" si="11"/>
        <v>1</v>
      </c>
      <c r="Z64" s="177">
        <f t="shared" si="11"/>
        <v>1</v>
      </c>
      <c r="AA64" s="120"/>
      <c r="AB64" s="192" t="str">
        <f>IF($G64&lt;60,"","○")</f>
        <v>○</v>
      </c>
      <c r="AC64" s="47"/>
      <c r="AD64" s="47"/>
      <c r="AE64" s="48"/>
      <c r="AF64" s="95" t="s">
        <v>153</v>
      </c>
      <c r="AG64" s="14"/>
      <c r="AH64" s="14" t="s">
        <v>153</v>
      </c>
      <c r="AI64" s="172">
        <f t="shared" si="12"/>
        <v>1</v>
      </c>
      <c r="AJ64" s="14" t="s">
        <v>153</v>
      </c>
      <c r="AK64" s="14" t="s">
        <v>153</v>
      </c>
      <c r="AL64" s="172">
        <f t="shared" si="13"/>
        <v>1</v>
      </c>
      <c r="AM64" s="172">
        <f t="shared" si="13"/>
        <v>1</v>
      </c>
      <c r="AN64" s="14" t="s">
        <v>153</v>
      </c>
      <c r="AO64" s="14" t="s">
        <v>153</v>
      </c>
      <c r="AP64" s="14" t="s">
        <v>153</v>
      </c>
      <c r="AQ64" s="95" t="s">
        <v>153</v>
      </c>
      <c r="AR64" s="14"/>
      <c r="AS64" s="14" t="s">
        <v>153</v>
      </c>
      <c r="AT64" s="172">
        <f t="shared" si="14"/>
        <v>1</v>
      </c>
      <c r="AU64" s="14" t="s">
        <v>153</v>
      </c>
      <c r="AV64" s="14" t="s">
        <v>153</v>
      </c>
      <c r="AW64" s="172">
        <f t="shared" si="15"/>
        <v>1</v>
      </c>
      <c r="AX64" s="172">
        <f t="shared" si="15"/>
        <v>1</v>
      </c>
      <c r="AY64" s="14" t="s">
        <v>153</v>
      </c>
      <c r="AZ64" s="14"/>
      <c r="BA64" s="172">
        <f>IF($G64&lt;60,"",$H64)</f>
        <v>1</v>
      </c>
      <c r="BB64" s="14" t="s">
        <v>153</v>
      </c>
      <c r="BC64" s="198" t="s">
        <v>153</v>
      </c>
    </row>
    <row r="65" spans="1:55" ht="10.5" customHeight="1">
      <c r="B65" s="406"/>
      <c r="C65" s="409"/>
      <c r="D65" s="409"/>
      <c r="E65" s="292" t="s">
        <v>263</v>
      </c>
      <c r="F65" s="54"/>
      <c r="G65" s="54">
        <v>100</v>
      </c>
      <c r="H65" s="64">
        <v>1</v>
      </c>
      <c r="I65" s="87" t="s">
        <v>38</v>
      </c>
      <c r="J65" s="90" t="s">
        <v>115</v>
      </c>
      <c r="K65" s="84" t="s">
        <v>93</v>
      </c>
      <c r="L65" s="165"/>
      <c r="M65" s="76"/>
      <c r="N65" s="98"/>
      <c r="O65" s="11"/>
      <c r="P65" s="11"/>
      <c r="Q65" s="37" t="str">
        <f t="shared" si="16"/>
        <v>○</v>
      </c>
      <c r="R65" s="11"/>
      <c r="S65" s="11"/>
      <c r="T65" s="11"/>
      <c r="U65" s="11"/>
      <c r="V65" s="11"/>
      <c r="W65" s="11"/>
      <c r="X65" s="99"/>
      <c r="Y65" s="118">
        <f t="shared" si="11"/>
        <v>1</v>
      </c>
      <c r="Z65" s="177">
        <f t="shared" si="11"/>
        <v>1</v>
      </c>
      <c r="AA65" s="119"/>
      <c r="AB65" s="37" t="str">
        <f>IF($G65&lt;60,"","○")</f>
        <v>○</v>
      </c>
      <c r="AC65" s="35"/>
      <c r="AD65" s="35"/>
      <c r="AE65" s="36"/>
      <c r="AF65" s="98" t="s">
        <v>153</v>
      </c>
      <c r="AG65" s="11"/>
      <c r="AH65" s="11" t="s">
        <v>153</v>
      </c>
      <c r="AI65" s="173">
        <f t="shared" si="12"/>
        <v>1</v>
      </c>
      <c r="AJ65" s="11" t="s">
        <v>153</v>
      </c>
      <c r="AK65" s="11" t="s">
        <v>153</v>
      </c>
      <c r="AL65" s="173">
        <f t="shared" si="13"/>
        <v>1</v>
      </c>
      <c r="AM65" s="173">
        <f t="shared" si="13"/>
        <v>1</v>
      </c>
      <c r="AN65" s="11" t="s">
        <v>153</v>
      </c>
      <c r="AO65" s="11" t="s">
        <v>153</v>
      </c>
      <c r="AP65" s="11" t="s">
        <v>153</v>
      </c>
      <c r="AQ65" s="98" t="s">
        <v>153</v>
      </c>
      <c r="AR65" s="11"/>
      <c r="AS65" s="11" t="s">
        <v>153</v>
      </c>
      <c r="AT65" s="173">
        <f t="shared" si="14"/>
        <v>1</v>
      </c>
      <c r="AU65" s="11" t="s">
        <v>153</v>
      </c>
      <c r="AV65" s="11" t="s">
        <v>153</v>
      </c>
      <c r="AW65" s="173">
        <f t="shared" si="15"/>
        <v>1</v>
      </c>
      <c r="AX65" s="173">
        <f t="shared" si="15"/>
        <v>1</v>
      </c>
      <c r="AY65" s="11" t="s">
        <v>153</v>
      </c>
      <c r="AZ65" s="173">
        <f>IF($G65&lt;60,"",$H65)</f>
        <v>1</v>
      </c>
      <c r="BB65" s="11" t="s">
        <v>153</v>
      </c>
      <c r="BC65" s="199" t="s">
        <v>153</v>
      </c>
    </row>
    <row r="66" spans="1:55" ht="10.5" customHeight="1">
      <c r="B66" s="406"/>
      <c r="C66" s="409"/>
      <c r="D66" s="409"/>
      <c r="E66" s="292" t="s">
        <v>264</v>
      </c>
      <c r="F66" s="56"/>
      <c r="G66" s="54">
        <v>100</v>
      </c>
      <c r="H66" s="62">
        <v>2</v>
      </c>
      <c r="I66" s="90" t="s">
        <v>38</v>
      </c>
      <c r="J66" s="90" t="s">
        <v>115</v>
      </c>
      <c r="K66" s="88" t="s">
        <v>95</v>
      </c>
      <c r="L66" s="165"/>
      <c r="M66" s="160"/>
      <c r="N66" s="51"/>
      <c r="O66" s="47"/>
      <c r="P66" s="47"/>
      <c r="Q66" s="50" t="str">
        <f t="shared" si="16"/>
        <v>○</v>
      </c>
      <c r="R66" s="47"/>
      <c r="S66" s="35"/>
      <c r="T66" s="47"/>
      <c r="U66" s="47"/>
      <c r="V66" s="47"/>
      <c r="W66" s="47"/>
      <c r="X66" s="48"/>
      <c r="Y66" s="118">
        <f t="shared" si="11"/>
        <v>2</v>
      </c>
      <c r="Z66" s="177">
        <f t="shared" si="11"/>
        <v>2</v>
      </c>
      <c r="AA66" s="1"/>
      <c r="AB66" s="37" t="str">
        <f>IF($G66&lt;60,"","○")</f>
        <v>○</v>
      </c>
      <c r="AC66" s="47"/>
      <c r="AD66" s="47"/>
      <c r="AE66" s="48"/>
      <c r="AF66" s="95" t="s">
        <v>153</v>
      </c>
      <c r="AG66" s="11"/>
      <c r="AH66" s="14" t="s">
        <v>153</v>
      </c>
      <c r="AI66" s="173">
        <f t="shared" si="12"/>
        <v>2</v>
      </c>
      <c r="AJ66" s="14" t="s">
        <v>153</v>
      </c>
      <c r="AK66" s="14" t="s">
        <v>153</v>
      </c>
      <c r="AL66" s="173">
        <f t="shared" si="13"/>
        <v>2</v>
      </c>
      <c r="AM66" s="173">
        <f t="shared" si="13"/>
        <v>2</v>
      </c>
      <c r="AN66" s="14" t="s">
        <v>153</v>
      </c>
      <c r="AO66" s="14" t="s">
        <v>153</v>
      </c>
      <c r="AP66" s="14" t="s">
        <v>153</v>
      </c>
      <c r="AQ66" s="95" t="s">
        <v>153</v>
      </c>
      <c r="AR66" s="11"/>
      <c r="AS66" s="14" t="s">
        <v>153</v>
      </c>
      <c r="AT66" s="173">
        <f t="shared" si="14"/>
        <v>2</v>
      </c>
      <c r="AU66" s="14" t="s">
        <v>153</v>
      </c>
      <c r="AV66" s="14" t="s">
        <v>153</v>
      </c>
      <c r="AW66" s="173">
        <f t="shared" si="15"/>
        <v>2</v>
      </c>
      <c r="AX66" s="173">
        <f t="shared" si="15"/>
        <v>2</v>
      </c>
      <c r="AY66" s="14" t="s">
        <v>153</v>
      </c>
      <c r="AZ66" s="172">
        <f>IF($G66&lt;60,"",$H66)</f>
        <v>2</v>
      </c>
      <c r="BA66" s="14"/>
      <c r="BB66" s="14" t="s">
        <v>153</v>
      </c>
      <c r="BC66" s="198" t="s">
        <v>153</v>
      </c>
    </row>
    <row r="67" spans="1:55" ht="10.5" customHeight="1">
      <c r="B67" s="406"/>
      <c r="C67" s="409"/>
      <c r="D67" s="409"/>
      <c r="E67" s="111" t="s">
        <v>151</v>
      </c>
      <c r="F67" s="56"/>
      <c r="G67" s="54">
        <v>100</v>
      </c>
      <c r="H67" s="62">
        <v>1</v>
      </c>
      <c r="I67" s="90" t="s">
        <v>38</v>
      </c>
      <c r="J67" s="90" t="s">
        <v>115</v>
      </c>
      <c r="K67" s="84" t="s">
        <v>93</v>
      </c>
      <c r="L67" s="165"/>
      <c r="M67" s="76"/>
      <c r="N67" s="98"/>
      <c r="O67" s="11"/>
      <c r="P67" s="35"/>
      <c r="Q67" s="180" t="str">
        <f t="shared" si="16"/>
        <v>○</v>
      </c>
      <c r="R67" s="11"/>
      <c r="S67" s="11"/>
      <c r="T67" s="11"/>
      <c r="U67" s="11"/>
      <c r="V67" s="11"/>
      <c r="W67" s="11"/>
      <c r="X67" s="99"/>
      <c r="Y67" s="118">
        <f t="shared" si="11"/>
        <v>1</v>
      </c>
      <c r="Z67" s="177">
        <f t="shared" si="11"/>
        <v>1</v>
      </c>
      <c r="AA67" s="34"/>
      <c r="AB67" s="37" t="str">
        <f>IF($G67&lt;60,"","○")</f>
        <v>○</v>
      </c>
      <c r="AC67" s="35"/>
      <c r="AD67" s="35"/>
      <c r="AE67" s="36"/>
      <c r="AF67" s="98" t="s">
        <v>153</v>
      </c>
      <c r="AG67" s="11"/>
      <c r="AH67" s="11" t="s">
        <v>153</v>
      </c>
      <c r="AI67" s="173">
        <f t="shared" si="12"/>
        <v>1</v>
      </c>
      <c r="AJ67" s="11" t="s">
        <v>153</v>
      </c>
      <c r="AK67" s="11" t="s">
        <v>153</v>
      </c>
      <c r="AL67" s="173">
        <f t="shared" si="13"/>
        <v>1</v>
      </c>
      <c r="AM67" s="173">
        <f t="shared" si="13"/>
        <v>1</v>
      </c>
      <c r="AN67" s="11" t="s">
        <v>153</v>
      </c>
      <c r="AO67" s="11" t="s">
        <v>153</v>
      </c>
      <c r="AP67" s="14" t="s">
        <v>153</v>
      </c>
      <c r="AQ67" s="98" t="s">
        <v>153</v>
      </c>
      <c r="AR67" s="11"/>
      <c r="AS67" s="11" t="s">
        <v>153</v>
      </c>
      <c r="AT67" s="173">
        <f t="shared" si="14"/>
        <v>1</v>
      </c>
      <c r="AU67" s="11" t="s">
        <v>153</v>
      </c>
      <c r="AV67" s="11" t="s">
        <v>153</v>
      </c>
      <c r="AW67" s="173">
        <f t="shared" si="15"/>
        <v>1</v>
      </c>
      <c r="AX67" s="173">
        <f t="shared" si="15"/>
        <v>1</v>
      </c>
      <c r="AY67" s="11" t="s">
        <v>153</v>
      </c>
      <c r="AZ67" s="173">
        <f>IF($G67&lt;60,"",$H67)</f>
        <v>1</v>
      </c>
      <c r="BB67" s="11" t="s">
        <v>153</v>
      </c>
      <c r="BC67" s="198" t="s">
        <v>153</v>
      </c>
    </row>
    <row r="68" spans="1:55" ht="10.5" customHeight="1">
      <c r="B68" s="406"/>
      <c r="C68" s="409"/>
      <c r="D68" s="409"/>
      <c r="E68" s="321" t="s">
        <v>262</v>
      </c>
      <c r="F68" s="54"/>
      <c r="G68" s="54">
        <v>100</v>
      </c>
      <c r="H68" s="64">
        <v>1</v>
      </c>
      <c r="I68" s="90" t="s">
        <v>38</v>
      </c>
      <c r="J68" s="90" t="s">
        <v>115</v>
      </c>
      <c r="K68" s="84" t="s">
        <v>93</v>
      </c>
      <c r="L68" s="165"/>
      <c r="M68" s="76"/>
      <c r="N68" s="98"/>
      <c r="O68" s="11"/>
      <c r="P68" s="11"/>
      <c r="Q68" s="37" t="str">
        <f t="shared" si="16"/>
        <v>○</v>
      </c>
      <c r="R68" s="11"/>
      <c r="S68" s="11"/>
      <c r="T68" s="11"/>
      <c r="U68" s="11"/>
      <c r="V68" s="11"/>
      <c r="W68" s="11"/>
      <c r="X68" s="99"/>
      <c r="Y68" s="118">
        <f t="shared" si="11"/>
        <v>1</v>
      </c>
      <c r="Z68" s="177">
        <f t="shared" si="11"/>
        <v>1</v>
      </c>
      <c r="AA68" s="119"/>
      <c r="AB68" s="37" t="str">
        <f>IF($G68&lt;60,"","○")</f>
        <v>○</v>
      </c>
      <c r="AC68" s="35"/>
      <c r="AD68" s="35"/>
      <c r="AE68" s="36"/>
      <c r="AF68" s="98" t="s">
        <v>153</v>
      </c>
      <c r="AG68" s="11"/>
      <c r="AH68" s="11" t="s">
        <v>153</v>
      </c>
      <c r="AI68" s="173">
        <f t="shared" si="12"/>
        <v>1</v>
      </c>
      <c r="AJ68" s="11" t="s">
        <v>153</v>
      </c>
      <c r="AK68" s="11" t="s">
        <v>153</v>
      </c>
      <c r="AL68" s="173">
        <f t="shared" si="13"/>
        <v>1</v>
      </c>
      <c r="AM68" s="173">
        <f t="shared" si="13"/>
        <v>1</v>
      </c>
      <c r="AN68" s="11" t="s">
        <v>153</v>
      </c>
      <c r="AO68" s="11" t="s">
        <v>153</v>
      </c>
      <c r="AP68" s="11" t="s">
        <v>153</v>
      </c>
      <c r="AQ68" s="98" t="s">
        <v>153</v>
      </c>
      <c r="AR68" s="11"/>
      <c r="AS68" s="11" t="s">
        <v>153</v>
      </c>
      <c r="AT68" s="173">
        <f t="shared" si="14"/>
        <v>1</v>
      </c>
      <c r="AU68" s="11" t="s">
        <v>153</v>
      </c>
      <c r="AV68" s="11" t="s">
        <v>153</v>
      </c>
      <c r="AW68" s="173">
        <f t="shared" si="15"/>
        <v>1</v>
      </c>
      <c r="AX68" s="173">
        <f t="shared" si="15"/>
        <v>1</v>
      </c>
      <c r="AY68" s="11" t="s">
        <v>153</v>
      </c>
      <c r="AZ68" s="173">
        <f>IF($G68&lt;60,"",$H68)</f>
        <v>1</v>
      </c>
      <c r="BA68" s="11"/>
      <c r="BB68" s="11" t="s">
        <v>153</v>
      </c>
      <c r="BC68" s="199" t="s">
        <v>153</v>
      </c>
    </row>
    <row r="69" spans="1:55" ht="11.25" customHeight="1">
      <c r="B69" s="406"/>
      <c r="C69" s="409"/>
      <c r="D69" s="409"/>
      <c r="E69" s="111" t="s">
        <v>210</v>
      </c>
      <c r="F69" s="56"/>
      <c r="G69" s="54">
        <v>100</v>
      </c>
      <c r="H69" s="62">
        <v>1</v>
      </c>
      <c r="I69" s="90" t="s">
        <v>38</v>
      </c>
      <c r="J69" s="90" t="s">
        <v>114</v>
      </c>
      <c r="K69" s="84" t="s">
        <v>93</v>
      </c>
      <c r="L69" s="165"/>
      <c r="M69" s="160"/>
      <c r="N69" s="51"/>
      <c r="O69" s="47"/>
      <c r="P69" s="47"/>
      <c r="Q69" s="50" t="str">
        <f t="shared" si="16"/>
        <v>○</v>
      </c>
      <c r="R69" s="47"/>
      <c r="S69" s="35"/>
      <c r="T69" s="47"/>
      <c r="U69" s="47"/>
      <c r="V69" s="47"/>
      <c r="W69" s="47"/>
      <c r="X69" s="48"/>
      <c r="Y69" s="118">
        <f t="shared" si="11"/>
        <v>1</v>
      </c>
      <c r="Z69" s="177">
        <f t="shared" si="11"/>
        <v>1</v>
      </c>
      <c r="AA69" s="119"/>
      <c r="AB69" s="47"/>
      <c r="AC69" s="47"/>
      <c r="AD69" s="47"/>
      <c r="AE69" s="210" t="str">
        <f>IF($G69&lt;60,"","○")</f>
        <v>○</v>
      </c>
      <c r="AF69" s="95" t="s">
        <v>153</v>
      </c>
      <c r="AG69" s="11"/>
      <c r="AH69" s="14" t="s">
        <v>153</v>
      </c>
      <c r="AI69" s="173">
        <f t="shared" si="12"/>
        <v>1</v>
      </c>
      <c r="AJ69" s="173">
        <f>IF($G69&lt;60,"",$H69)</f>
        <v>1</v>
      </c>
      <c r="AK69" s="14" t="s">
        <v>153</v>
      </c>
      <c r="AL69" s="173">
        <f>IF($G69&lt;60,"",$H69)</f>
        <v>1</v>
      </c>
      <c r="AM69" s="11"/>
      <c r="AN69" s="11"/>
      <c r="AO69" s="14" t="s">
        <v>153</v>
      </c>
      <c r="AP69" s="173">
        <f>IF($G69&lt;60,"",$H69)</f>
        <v>1</v>
      </c>
      <c r="AQ69" s="95" t="s">
        <v>153</v>
      </c>
      <c r="AR69" s="11"/>
      <c r="AS69" s="14" t="s">
        <v>153</v>
      </c>
      <c r="AT69" s="173">
        <f t="shared" si="14"/>
        <v>1</v>
      </c>
      <c r="AU69" s="173">
        <f>IF($G69&lt;60,"",$H69)</f>
        <v>1</v>
      </c>
      <c r="AV69" s="14" t="s">
        <v>153</v>
      </c>
      <c r="AW69" s="11"/>
      <c r="AX69" s="11"/>
      <c r="AY69" s="14" t="s">
        <v>153</v>
      </c>
      <c r="AZ69" s="14"/>
      <c r="BA69" s="14"/>
      <c r="BB69" s="14" t="s">
        <v>153</v>
      </c>
      <c r="BC69" s="202">
        <f>IF($G69&lt;60,"",$H69)</f>
        <v>1</v>
      </c>
    </row>
    <row r="70" spans="1:55" ht="10.5" customHeight="1" thickBot="1">
      <c r="B70" s="495"/>
      <c r="C70" s="424"/>
      <c r="D70" s="424"/>
      <c r="E70" s="249" t="s">
        <v>39</v>
      </c>
      <c r="F70" s="208"/>
      <c r="G70" s="250" t="s">
        <v>77</v>
      </c>
      <c r="H70" s="251">
        <v>1</v>
      </c>
      <c r="I70" s="252" t="s">
        <v>38</v>
      </c>
      <c r="J70" s="252" t="s">
        <v>118</v>
      </c>
      <c r="K70" s="253" t="s">
        <v>97</v>
      </c>
      <c r="L70" s="254"/>
      <c r="M70" s="255"/>
      <c r="N70" s="256"/>
      <c r="O70" s="257"/>
      <c r="P70" s="257"/>
      <c r="Q70" s="257"/>
      <c r="R70" s="257"/>
      <c r="S70" s="257"/>
      <c r="T70" s="257"/>
      <c r="U70" s="258" t="str">
        <f>IF($G70&lt;&gt;"○","","○")</f>
        <v>○</v>
      </c>
      <c r="V70" s="257"/>
      <c r="W70" s="257"/>
      <c r="X70" s="259"/>
      <c r="Y70" s="260">
        <f>IF($G70&lt;&gt;"○","",$H70)</f>
        <v>1</v>
      </c>
      <c r="Z70" s="261">
        <f>IF($G70&lt;60,"",$H70)</f>
        <v>1</v>
      </c>
      <c r="AA70" s="262"/>
      <c r="AB70" s="257"/>
      <c r="AC70" s="257"/>
      <c r="AD70" s="257"/>
      <c r="AE70" s="259"/>
      <c r="AF70" s="263" t="s">
        <v>153</v>
      </c>
      <c r="AG70" s="264"/>
      <c r="AH70" s="265" t="s">
        <v>153</v>
      </c>
      <c r="AI70" s="266">
        <f t="shared" si="12"/>
        <v>1</v>
      </c>
      <c r="AJ70" s="266">
        <f>IF($G70&lt;60,"",$H70)</f>
        <v>1</v>
      </c>
      <c r="AK70" s="267" t="s">
        <v>153</v>
      </c>
      <c r="AL70" s="264" t="s">
        <v>153</v>
      </c>
      <c r="AM70" s="265" t="s">
        <v>153</v>
      </c>
      <c r="AN70" s="265" t="s">
        <v>153</v>
      </c>
      <c r="AO70" s="267" t="s">
        <v>153</v>
      </c>
      <c r="AP70" s="266">
        <f>IF($G70&lt;60,"",$H70)</f>
        <v>1</v>
      </c>
      <c r="AQ70" s="263" t="s">
        <v>153</v>
      </c>
      <c r="AR70" s="264"/>
      <c r="AS70" s="265" t="s">
        <v>153</v>
      </c>
      <c r="AT70" s="266">
        <f t="shared" si="14"/>
        <v>1</v>
      </c>
      <c r="AU70" s="267" t="s">
        <v>153</v>
      </c>
      <c r="AV70" s="267" t="s">
        <v>153</v>
      </c>
      <c r="AW70" s="266">
        <f t="shared" si="15"/>
        <v>1</v>
      </c>
      <c r="AX70" s="265" t="s">
        <v>153</v>
      </c>
      <c r="AY70" s="265" t="s">
        <v>153</v>
      </c>
      <c r="AZ70" s="265"/>
      <c r="BA70" s="265"/>
      <c r="BB70" s="266">
        <f>IF($G70&lt;&gt;"○","",$H70)</f>
        <v>1</v>
      </c>
      <c r="BC70" s="268" t="s">
        <v>153</v>
      </c>
    </row>
    <row r="71" spans="1:55" ht="10.5" customHeight="1">
      <c r="A71" s="29"/>
      <c r="B71" s="405" t="s">
        <v>40</v>
      </c>
      <c r="C71" s="408" t="s">
        <v>36</v>
      </c>
      <c r="D71" s="411" t="s">
        <v>3</v>
      </c>
      <c r="E71" s="269" t="s">
        <v>211</v>
      </c>
      <c r="F71" s="235"/>
      <c r="G71" s="233">
        <v>100</v>
      </c>
      <c r="H71" s="270">
        <v>2</v>
      </c>
      <c r="I71" s="235" t="s">
        <v>92</v>
      </c>
      <c r="J71" s="235" t="s">
        <v>126</v>
      </c>
      <c r="K71" s="271" t="s">
        <v>93</v>
      </c>
      <c r="L71" s="272">
        <f t="shared" ref="L71:M85" si="17">IF($G71&lt;60,"",$H71)</f>
        <v>2</v>
      </c>
      <c r="M71" s="273">
        <f t="shared" si="17"/>
        <v>2</v>
      </c>
      <c r="N71" s="274" t="str">
        <f>IF($G71&lt;60,"","◎")</f>
        <v>◎</v>
      </c>
      <c r="O71" s="240"/>
      <c r="P71" s="240"/>
      <c r="Q71" s="240"/>
      <c r="R71" s="240"/>
      <c r="S71" s="240"/>
      <c r="T71" s="240"/>
      <c r="U71" s="240"/>
      <c r="V71" s="240"/>
      <c r="W71" s="240"/>
      <c r="X71" s="242"/>
      <c r="Y71" s="243">
        <f t="shared" ref="Y71:Z103" si="18">IF($G71&lt;60,"",$H71)</f>
        <v>2</v>
      </c>
      <c r="Z71" s="244"/>
      <c r="AA71" s="239"/>
      <c r="AB71" s="240"/>
      <c r="AC71" s="240"/>
      <c r="AD71" s="240"/>
      <c r="AE71" s="242"/>
      <c r="AF71" s="275">
        <f t="shared" ref="AF71:AH103" si="19">IF($G71&lt;60,"",$H71)</f>
        <v>2</v>
      </c>
      <c r="AG71" s="244" t="s">
        <v>153</v>
      </c>
      <c r="AH71" s="244" t="s">
        <v>153</v>
      </c>
      <c r="AI71" s="244" t="s">
        <v>153</v>
      </c>
      <c r="AJ71" s="247">
        <f>IF($G71&lt;60,"",$H71)</f>
        <v>2</v>
      </c>
      <c r="AK71" s="244" t="s">
        <v>153</v>
      </c>
      <c r="AL71" s="244" t="s">
        <v>153</v>
      </c>
      <c r="AM71" s="244" t="s">
        <v>153</v>
      </c>
      <c r="AN71" s="244" t="s">
        <v>153</v>
      </c>
      <c r="AO71" s="244" t="s">
        <v>153</v>
      </c>
      <c r="AP71" s="244" t="s">
        <v>153</v>
      </c>
      <c r="AQ71" s="275">
        <f t="shared" ref="AQ71:AS105" si="20">IF($G71&lt;60,"",$H71)</f>
        <v>2</v>
      </c>
      <c r="AR71" s="244" t="s">
        <v>153</v>
      </c>
      <c r="AS71" s="244" t="s">
        <v>153</v>
      </c>
      <c r="AT71" s="244" t="s">
        <v>153</v>
      </c>
      <c r="AU71" s="247">
        <f t="shared" ref="AU71:AU78" si="21">IF($G71&lt;60,"",$H71)</f>
        <v>2</v>
      </c>
      <c r="AV71" s="244" t="s">
        <v>153</v>
      </c>
      <c r="AW71" s="244" t="s">
        <v>153</v>
      </c>
      <c r="AX71" s="244" t="s">
        <v>153</v>
      </c>
      <c r="AY71" s="244" t="s">
        <v>153</v>
      </c>
      <c r="AZ71" s="244"/>
      <c r="BA71" s="244"/>
      <c r="BB71" s="244" t="s">
        <v>153</v>
      </c>
      <c r="BC71" s="248" t="s">
        <v>153</v>
      </c>
    </row>
    <row r="72" spans="1:55" ht="10.5" customHeight="1">
      <c r="B72" s="406"/>
      <c r="C72" s="409"/>
      <c r="D72" s="412"/>
      <c r="E72" s="293" t="s">
        <v>169</v>
      </c>
      <c r="F72" s="63"/>
      <c r="G72" s="56">
        <v>100</v>
      </c>
      <c r="H72" s="62">
        <v>1</v>
      </c>
      <c r="I72" s="70" t="s">
        <v>92</v>
      </c>
      <c r="J72" s="69" t="s">
        <v>98</v>
      </c>
      <c r="K72" s="138" t="s">
        <v>95</v>
      </c>
      <c r="L72" s="151">
        <f t="shared" si="17"/>
        <v>1</v>
      </c>
      <c r="M72" s="143">
        <f t="shared" si="17"/>
        <v>1</v>
      </c>
      <c r="N72" s="120"/>
      <c r="O72" s="47"/>
      <c r="P72" s="47"/>
      <c r="Q72" s="47"/>
      <c r="R72" s="47"/>
      <c r="S72" s="147" t="str">
        <f>IF($G72&lt;60,"","◎")</f>
        <v>◎</v>
      </c>
      <c r="T72" s="47"/>
      <c r="U72" s="47"/>
      <c r="V72" s="47"/>
      <c r="W72" s="47"/>
      <c r="X72" s="48"/>
      <c r="Y72" s="32">
        <f t="shared" si="18"/>
        <v>1</v>
      </c>
      <c r="Z72" s="11"/>
      <c r="AA72" s="51"/>
      <c r="AB72" s="47"/>
      <c r="AC72" s="47"/>
      <c r="AD72" s="47"/>
      <c r="AE72" s="48"/>
      <c r="AF72" s="25">
        <f t="shared" si="19"/>
        <v>1</v>
      </c>
      <c r="AG72" s="14" t="s">
        <v>153</v>
      </c>
      <c r="AH72" s="47"/>
      <c r="AI72" s="11" t="s">
        <v>153</v>
      </c>
      <c r="AJ72" s="173">
        <f>IF($G72&lt;60,"",$H72)</f>
        <v>1</v>
      </c>
      <c r="AK72" s="173">
        <f>IF($G72&lt;60,"",$H72)</f>
        <v>1</v>
      </c>
      <c r="AL72" s="11" t="s">
        <v>153</v>
      </c>
      <c r="AM72" s="11" t="s">
        <v>153</v>
      </c>
      <c r="AN72" s="11" t="s">
        <v>153</v>
      </c>
      <c r="AO72" s="11" t="s">
        <v>153</v>
      </c>
      <c r="AP72" s="11" t="s">
        <v>153</v>
      </c>
      <c r="AQ72" s="25">
        <f t="shared" si="20"/>
        <v>1</v>
      </c>
      <c r="AR72" s="14" t="s">
        <v>153</v>
      </c>
      <c r="AS72" s="47"/>
      <c r="AT72" s="11" t="s">
        <v>153</v>
      </c>
      <c r="AU72" s="173">
        <f t="shared" si="21"/>
        <v>1</v>
      </c>
      <c r="AV72" s="173">
        <f>IF($G72&lt;60,"",$H72)</f>
        <v>1</v>
      </c>
      <c r="AW72" s="11" t="s">
        <v>153</v>
      </c>
      <c r="AX72" s="11" t="s">
        <v>153</v>
      </c>
      <c r="AY72" s="11" t="s">
        <v>153</v>
      </c>
      <c r="AZ72" s="11"/>
      <c r="BA72" s="11"/>
      <c r="BB72" s="11" t="s">
        <v>153</v>
      </c>
      <c r="BC72" s="199" t="s">
        <v>153</v>
      </c>
    </row>
    <row r="73" spans="1:55" ht="10.5" customHeight="1">
      <c r="B73" s="406"/>
      <c r="C73" s="409"/>
      <c r="D73" s="413"/>
      <c r="E73" s="7" t="s">
        <v>134</v>
      </c>
      <c r="F73" s="80"/>
      <c r="G73" s="55">
        <v>100</v>
      </c>
      <c r="H73" s="66">
        <v>2</v>
      </c>
      <c r="I73" s="80" t="s">
        <v>92</v>
      </c>
      <c r="J73" s="80" t="s">
        <v>135</v>
      </c>
      <c r="K73" s="137" t="s">
        <v>133</v>
      </c>
      <c r="L73" s="30">
        <f t="shared" si="17"/>
        <v>2</v>
      </c>
      <c r="M73" s="145">
        <f t="shared" si="17"/>
        <v>2</v>
      </c>
      <c r="N73" s="146"/>
      <c r="O73" s="39"/>
      <c r="P73" s="147" t="str">
        <f>IF($G73&lt;60,"","◎")</f>
        <v>◎</v>
      </c>
      <c r="Q73" s="39"/>
      <c r="R73" s="39"/>
      <c r="S73" s="39"/>
      <c r="T73" s="39"/>
      <c r="U73" s="39"/>
      <c r="V73" s="39"/>
      <c r="W73" s="39"/>
      <c r="X73" s="40"/>
      <c r="Y73" s="117">
        <f t="shared" si="18"/>
        <v>2</v>
      </c>
      <c r="Z73" s="148">
        <f>IF($G73&lt;60,"",$H73)</f>
        <v>2</v>
      </c>
      <c r="AA73" s="38"/>
      <c r="AB73" s="39"/>
      <c r="AC73" s="39"/>
      <c r="AD73" s="39"/>
      <c r="AE73" s="40"/>
      <c r="AF73" s="27">
        <f t="shared" si="19"/>
        <v>2</v>
      </c>
      <c r="AG73" s="148">
        <f>IF($G73&lt;60,"",$H73)</f>
        <v>2</v>
      </c>
      <c r="AH73" s="39"/>
      <c r="AI73" s="148">
        <f>IF($G73&lt;60,"",$H73)</f>
        <v>2</v>
      </c>
      <c r="AJ73" s="148">
        <f>IF($G73&lt;60,"",$H73)</f>
        <v>2</v>
      </c>
      <c r="AK73" s="12" t="s">
        <v>153</v>
      </c>
      <c r="AL73" s="12" t="s">
        <v>153</v>
      </c>
      <c r="AM73" s="12" t="s">
        <v>153</v>
      </c>
      <c r="AN73" s="12" t="s">
        <v>153</v>
      </c>
      <c r="AO73" s="12" t="s">
        <v>153</v>
      </c>
      <c r="AP73" s="148">
        <f>IF($G73&lt;60,"",$H73)</f>
        <v>2</v>
      </c>
      <c r="AQ73" s="27">
        <f t="shared" si="20"/>
        <v>2</v>
      </c>
      <c r="AR73" s="148">
        <f>IF($G73&lt;60,"",$H73)</f>
        <v>2</v>
      </c>
      <c r="AS73" s="39"/>
      <c r="AT73" s="148">
        <f>IF($G73&lt;60,"",$H73)</f>
        <v>2</v>
      </c>
      <c r="AU73" s="148">
        <f t="shared" si="21"/>
        <v>2</v>
      </c>
      <c r="AV73" s="12" t="s">
        <v>153</v>
      </c>
      <c r="AW73" s="12" t="s">
        <v>153</v>
      </c>
      <c r="AX73" s="12" t="s">
        <v>153</v>
      </c>
      <c r="AY73" s="12" t="s">
        <v>153</v>
      </c>
      <c r="AZ73" s="12"/>
      <c r="BA73" s="12"/>
      <c r="BB73" s="12" t="s">
        <v>153</v>
      </c>
      <c r="BC73" s="203">
        <f t="shared" ref="BC73:BC88" si="22">IF($G73&lt;60,"",$H73)</f>
        <v>2</v>
      </c>
    </row>
    <row r="74" spans="1:55" ht="10.5" customHeight="1">
      <c r="B74" s="406"/>
      <c r="C74" s="409"/>
      <c r="D74" s="414" t="s">
        <v>38</v>
      </c>
      <c r="E74" s="293" t="s">
        <v>170</v>
      </c>
      <c r="F74" s="63"/>
      <c r="G74" s="56">
        <v>100</v>
      </c>
      <c r="H74" s="62">
        <v>1</v>
      </c>
      <c r="I74" s="69" t="s">
        <v>38</v>
      </c>
      <c r="J74" s="69" t="s">
        <v>126</v>
      </c>
      <c r="K74" s="138" t="s">
        <v>95</v>
      </c>
      <c r="L74" s="151">
        <f t="shared" si="17"/>
        <v>1</v>
      </c>
      <c r="M74" s="152"/>
      <c r="N74" s="120"/>
      <c r="O74" s="47"/>
      <c r="P74" s="47"/>
      <c r="Q74" s="47"/>
      <c r="R74" s="47"/>
      <c r="S74" s="50" t="str">
        <f>IF($G74&lt;60,"","○")</f>
        <v>○</v>
      </c>
      <c r="T74" s="47"/>
      <c r="U74" s="47"/>
      <c r="V74" s="47"/>
      <c r="W74" s="47"/>
      <c r="X74" s="48"/>
      <c r="Y74" s="32">
        <f t="shared" si="18"/>
        <v>1</v>
      </c>
      <c r="Z74" s="11"/>
      <c r="AA74" s="51"/>
      <c r="AB74" s="47"/>
      <c r="AC74" s="47"/>
      <c r="AD74" s="47"/>
      <c r="AE74" s="48"/>
      <c r="AF74" s="28">
        <f t="shared" si="19"/>
        <v>1</v>
      </c>
      <c r="AG74" s="14" t="s">
        <v>153</v>
      </c>
      <c r="AH74" s="47"/>
      <c r="AI74" s="11" t="s">
        <v>153</v>
      </c>
      <c r="AJ74" s="173">
        <f t="shared" ref="AJ74:AJ82" si="23">IF($G74&lt;60,"",$H74)</f>
        <v>1</v>
      </c>
      <c r="AK74" s="173">
        <f>IF($G74&lt;60,"",$H74)</f>
        <v>1</v>
      </c>
      <c r="AL74" s="11" t="s">
        <v>153</v>
      </c>
      <c r="AM74" s="11" t="s">
        <v>153</v>
      </c>
      <c r="AN74" s="11" t="s">
        <v>153</v>
      </c>
      <c r="AO74" s="11" t="s">
        <v>153</v>
      </c>
      <c r="AP74" s="11" t="s">
        <v>153</v>
      </c>
      <c r="AQ74" s="28">
        <f t="shared" si="20"/>
        <v>1</v>
      </c>
      <c r="AR74" s="14" t="s">
        <v>153</v>
      </c>
      <c r="AS74" s="47"/>
      <c r="AT74" s="11" t="s">
        <v>153</v>
      </c>
      <c r="AU74" s="173">
        <f t="shared" si="21"/>
        <v>1</v>
      </c>
      <c r="AV74" s="173">
        <f>IF($G74&lt;60,"",$H74)</f>
        <v>1</v>
      </c>
      <c r="AW74" s="11" t="s">
        <v>153</v>
      </c>
      <c r="AX74" s="11" t="s">
        <v>153</v>
      </c>
      <c r="AY74" s="11" t="s">
        <v>153</v>
      </c>
      <c r="AZ74" s="11"/>
      <c r="BA74" s="11"/>
      <c r="BB74" s="11" t="s">
        <v>153</v>
      </c>
      <c r="BC74" s="199" t="s">
        <v>153</v>
      </c>
    </row>
    <row r="75" spans="1:55" ht="10.5" customHeight="1">
      <c r="B75" s="406"/>
      <c r="C75" s="409"/>
      <c r="D75" s="414"/>
      <c r="E75" s="78" t="s">
        <v>212</v>
      </c>
      <c r="F75" s="72"/>
      <c r="G75" s="56">
        <v>100</v>
      </c>
      <c r="H75" s="62">
        <v>2</v>
      </c>
      <c r="I75" s="72" t="s">
        <v>38</v>
      </c>
      <c r="J75" s="72" t="s">
        <v>98</v>
      </c>
      <c r="K75" s="138" t="s">
        <v>93</v>
      </c>
      <c r="L75" s="151">
        <f t="shared" si="17"/>
        <v>2</v>
      </c>
      <c r="M75" s="152"/>
      <c r="N75" s="120"/>
      <c r="O75" s="47"/>
      <c r="P75" s="50" t="str">
        <f>IF($G75&lt;60,"","○")</f>
        <v>○</v>
      </c>
      <c r="Q75" s="47"/>
      <c r="R75" s="47"/>
      <c r="S75" s="47"/>
      <c r="T75" s="47"/>
      <c r="U75" s="47"/>
      <c r="V75" s="47"/>
      <c r="W75" s="47"/>
      <c r="X75" s="48"/>
      <c r="Y75" s="118">
        <f t="shared" si="18"/>
        <v>2</v>
      </c>
      <c r="Z75" s="22">
        <f t="shared" si="18"/>
        <v>2</v>
      </c>
      <c r="AA75" s="51"/>
      <c r="AB75" s="47"/>
      <c r="AC75" s="47"/>
      <c r="AD75" s="47"/>
      <c r="AE75" s="48"/>
      <c r="AF75" s="28">
        <f t="shared" si="19"/>
        <v>2</v>
      </c>
      <c r="AG75" s="24">
        <f t="shared" si="19"/>
        <v>2</v>
      </c>
      <c r="AH75" s="47"/>
      <c r="AI75" s="173">
        <f t="shared" ref="AI75:AJ103" si="24">IF($G75&lt;60,"",$H75)</f>
        <v>2</v>
      </c>
      <c r="AJ75" s="173">
        <f t="shared" si="23"/>
        <v>2</v>
      </c>
      <c r="AK75" s="11" t="s">
        <v>153</v>
      </c>
      <c r="AL75" s="11" t="s">
        <v>153</v>
      </c>
      <c r="AM75" s="11" t="s">
        <v>153</v>
      </c>
      <c r="AN75" s="11" t="s">
        <v>153</v>
      </c>
      <c r="AO75" s="11" t="s">
        <v>153</v>
      </c>
      <c r="AP75" s="173">
        <f t="shared" ref="AP75:AP82" si="25">IF($G75&lt;60,"",$H75)</f>
        <v>2</v>
      </c>
      <c r="AQ75" s="28">
        <f t="shared" si="20"/>
        <v>2</v>
      </c>
      <c r="AR75" s="24">
        <f t="shared" si="20"/>
        <v>2</v>
      </c>
      <c r="AS75" s="47"/>
      <c r="AT75" s="173">
        <f>IF($G75&lt;60,"",$H75)</f>
        <v>2</v>
      </c>
      <c r="AU75" s="173">
        <f t="shared" si="21"/>
        <v>2</v>
      </c>
      <c r="AV75" s="11" t="s">
        <v>153</v>
      </c>
      <c r="AW75" s="11" t="s">
        <v>153</v>
      </c>
      <c r="AX75" s="11" t="s">
        <v>153</v>
      </c>
      <c r="AY75" s="11" t="s">
        <v>153</v>
      </c>
      <c r="AZ75" s="11"/>
      <c r="BA75" s="11"/>
      <c r="BB75" s="11" t="s">
        <v>153</v>
      </c>
      <c r="BC75" s="202">
        <f t="shared" si="22"/>
        <v>2</v>
      </c>
    </row>
    <row r="76" spans="1:55" ht="10.5" customHeight="1">
      <c r="B76" s="406"/>
      <c r="C76" s="410"/>
      <c r="D76" s="415"/>
      <c r="E76" s="141" t="s">
        <v>83</v>
      </c>
      <c r="F76" s="70"/>
      <c r="G76" s="81">
        <v>100</v>
      </c>
      <c r="H76" s="142">
        <v>2</v>
      </c>
      <c r="I76" s="70" t="s">
        <v>38</v>
      </c>
      <c r="J76" s="70" t="s">
        <v>101</v>
      </c>
      <c r="K76" s="133" t="s">
        <v>93</v>
      </c>
      <c r="L76" s="153">
        <f t="shared" si="17"/>
        <v>2</v>
      </c>
      <c r="M76" s="154"/>
      <c r="N76" s="134"/>
      <c r="O76" s="46"/>
      <c r="P76" s="49" t="str">
        <f>IF($G76&lt;60,"","○")</f>
        <v>○</v>
      </c>
      <c r="Q76" s="46"/>
      <c r="R76" s="46"/>
      <c r="S76" s="46"/>
      <c r="T76" s="46"/>
      <c r="U76" s="46"/>
      <c r="V76" s="46"/>
      <c r="W76" s="46"/>
      <c r="X76" s="59"/>
      <c r="Y76" s="135">
        <f t="shared" si="18"/>
        <v>2</v>
      </c>
      <c r="Z76" s="155">
        <f t="shared" si="18"/>
        <v>2</v>
      </c>
      <c r="AA76" s="45"/>
      <c r="AB76" s="46"/>
      <c r="AC76" s="46"/>
      <c r="AD76" s="46"/>
      <c r="AE76" s="59"/>
      <c r="AF76" s="144">
        <f t="shared" si="19"/>
        <v>2</v>
      </c>
      <c r="AG76" s="136">
        <f t="shared" si="19"/>
        <v>2</v>
      </c>
      <c r="AH76" s="46"/>
      <c r="AI76" s="175">
        <f t="shared" si="24"/>
        <v>2</v>
      </c>
      <c r="AJ76" s="175">
        <f t="shared" si="23"/>
        <v>2</v>
      </c>
      <c r="AK76" s="15" t="s">
        <v>153</v>
      </c>
      <c r="AL76" s="15" t="s">
        <v>153</v>
      </c>
      <c r="AM76" s="15" t="s">
        <v>153</v>
      </c>
      <c r="AN76" s="15" t="s">
        <v>153</v>
      </c>
      <c r="AO76" s="15" t="s">
        <v>153</v>
      </c>
      <c r="AP76" s="175">
        <f t="shared" si="25"/>
        <v>2</v>
      </c>
      <c r="AQ76" s="144">
        <f t="shared" si="20"/>
        <v>2</v>
      </c>
      <c r="AR76" s="46"/>
      <c r="AS76" s="46"/>
      <c r="AT76" s="46"/>
      <c r="AU76" s="175">
        <f t="shared" si="21"/>
        <v>2</v>
      </c>
      <c r="AV76" s="15" t="s">
        <v>153</v>
      </c>
      <c r="AW76" s="15" t="s">
        <v>153</v>
      </c>
      <c r="AX76" s="15" t="s">
        <v>153</v>
      </c>
      <c r="AY76" s="15" t="s">
        <v>153</v>
      </c>
      <c r="AZ76" s="15"/>
      <c r="BA76" s="15"/>
      <c r="BB76" s="15" t="s">
        <v>153</v>
      </c>
      <c r="BC76" s="200" t="s">
        <v>153</v>
      </c>
    </row>
    <row r="77" spans="1:55" ht="10.5" customHeight="1">
      <c r="B77" s="406"/>
      <c r="C77" s="416"/>
      <c r="D77" s="418" t="s">
        <v>3</v>
      </c>
      <c r="E77" s="220" t="s">
        <v>0</v>
      </c>
      <c r="F77" s="82"/>
      <c r="G77" s="53">
        <v>100</v>
      </c>
      <c r="H77" s="71">
        <v>2</v>
      </c>
      <c r="I77" s="79" t="s">
        <v>92</v>
      </c>
      <c r="J77" s="79" t="s">
        <v>99</v>
      </c>
      <c r="K77" s="131" t="s">
        <v>93</v>
      </c>
      <c r="L77" s="139">
        <f t="shared" si="17"/>
        <v>2</v>
      </c>
      <c r="M77" s="140">
        <f t="shared" si="17"/>
        <v>2</v>
      </c>
      <c r="N77" s="297" t="str">
        <f>IF($G77&lt;60,"","◎")</f>
        <v>◎</v>
      </c>
      <c r="O77" s="33"/>
      <c r="P77" s="298" t="str">
        <f>IF($G77&lt;60,"","○")</f>
        <v>○</v>
      </c>
      <c r="Q77" s="33"/>
      <c r="R77" s="33"/>
      <c r="S77" s="33"/>
      <c r="T77" s="33"/>
      <c r="U77" s="33"/>
      <c r="V77" s="33"/>
      <c r="W77" s="33"/>
      <c r="X77" s="42"/>
      <c r="Y77" s="116">
        <f t="shared" si="18"/>
        <v>2</v>
      </c>
      <c r="Z77" s="21">
        <f t="shared" si="18"/>
        <v>2</v>
      </c>
      <c r="AA77" s="41"/>
      <c r="AB77" s="33"/>
      <c r="AC77" s="33"/>
      <c r="AD77" s="33"/>
      <c r="AE77" s="42"/>
      <c r="AF77" s="26">
        <f t="shared" si="19"/>
        <v>2</v>
      </c>
      <c r="AG77" s="21">
        <f t="shared" si="19"/>
        <v>2</v>
      </c>
      <c r="AH77" s="33"/>
      <c r="AI77" s="174">
        <f t="shared" si="24"/>
        <v>2</v>
      </c>
      <c r="AJ77" s="174">
        <f t="shared" si="23"/>
        <v>2</v>
      </c>
      <c r="AK77" s="10" t="s">
        <v>153</v>
      </c>
      <c r="AL77" s="10" t="s">
        <v>153</v>
      </c>
      <c r="AM77" s="10" t="s">
        <v>153</v>
      </c>
      <c r="AN77" s="10" t="s">
        <v>153</v>
      </c>
      <c r="AO77" s="10" t="s">
        <v>153</v>
      </c>
      <c r="AP77" s="174">
        <f t="shared" si="25"/>
        <v>2</v>
      </c>
      <c r="AQ77" s="26">
        <f t="shared" si="20"/>
        <v>2</v>
      </c>
      <c r="AR77" s="33"/>
      <c r="AS77" s="33"/>
      <c r="AT77" s="33"/>
      <c r="AU77" s="174">
        <f t="shared" si="21"/>
        <v>2</v>
      </c>
      <c r="AV77" s="10" t="s">
        <v>153</v>
      </c>
      <c r="AW77" s="10" t="s">
        <v>153</v>
      </c>
      <c r="AX77" s="10" t="s">
        <v>153</v>
      </c>
      <c r="AY77" s="10" t="s">
        <v>153</v>
      </c>
      <c r="AZ77" s="10"/>
      <c r="BA77" s="10"/>
      <c r="BB77" s="10" t="s">
        <v>153</v>
      </c>
      <c r="BC77" s="197" t="s">
        <v>153</v>
      </c>
    </row>
    <row r="78" spans="1:55" ht="10.5" customHeight="1">
      <c r="B78" s="406"/>
      <c r="C78" s="416"/>
      <c r="D78" s="418"/>
      <c r="E78" s="5" t="s">
        <v>190</v>
      </c>
      <c r="F78" s="60"/>
      <c r="G78" s="54">
        <v>100</v>
      </c>
      <c r="H78" s="64">
        <v>2</v>
      </c>
      <c r="I78" s="69" t="s">
        <v>92</v>
      </c>
      <c r="J78" s="69" t="s">
        <v>100</v>
      </c>
      <c r="K78" s="130" t="s">
        <v>93</v>
      </c>
      <c r="L78" s="151">
        <f t="shared" si="17"/>
        <v>2</v>
      </c>
      <c r="M78" s="156">
        <f t="shared" si="17"/>
        <v>2</v>
      </c>
      <c r="N78" s="119"/>
      <c r="O78" s="37" t="str">
        <f>IF($G78&lt;60,"","○")</f>
        <v>○</v>
      </c>
      <c r="P78" s="35"/>
      <c r="Q78" s="35"/>
      <c r="R78" s="35"/>
      <c r="S78" s="35"/>
      <c r="T78" s="35"/>
      <c r="U78" s="35"/>
      <c r="V78" s="35"/>
      <c r="W78" s="43" t="str">
        <f>IF($G78&lt;60,"","◎")</f>
        <v>◎</v>
      </c>
      <c r="X78" s="36"/>
      <c r="Y78" s="32">
        <f t="shared" si="18"/>
        <v>2</v>
      </c>
      <c r="Z78" s="22">
        <f t="shared" si="18"/>
        <v>2</v>
      </c>
      <c r="AA78" s="34"/>
      <c r="AB78" s="35"/>
      <c r="AC78" s="35"/>
      <c r="AD78" s="35"/>
      <c r="AE78" s="52" t="str">
        <f>IF($G78&lt;60,"","○")</f>
        <v>○</v>
      </c>
      <c r="AF78" s="25">
        <f t="shared" si="19"/>
        <v>2</v>
      </c>
      <c r="AG78" s="22">
        <f t="shared" si="19"/>
        <v>2</v>
      </c>
      <c r="AH78" s="35"/>
      <c r="AI78" s="173">
        <f t="shared" si="24"/>
        <v>2</v>
      </c>
      <c r="AJ78" s="173">
        <f t="shared" si="23"/>
        <v>2</v>
      </c>
      <c r="AK78" s="11" t="s">
        <v>153</v>
      </c>
      <c r="AL78" s="11" t="s">
        <v>153</v>
      </c>
      <c r="AM78" s="11" t="s">
        <v>153</v>
      </c>
      <c r="AN78" s="11" t="s">
        <v>153</v>
      </c>
      <c r="AO78" s="11" t="s">
        <v>153</v>
      </c>
      <c r="AP78" s="173">
        <f t="shared" si="25"/>
        <v>2</v>
      </c>
      <c r="AQ78" s="25">
        <f t="shared" si="20"/>
        <v>2</v>
      </c>
      <c r="AR78" s="22">
        <f t="shared" si="20"/>
        <v>2</v>
      </c>
      <c r="AS78" s="35"/>
      <c r="AT78" s="173">
        <f t="shared" ref="AT78:AU105" si="26">IF($G78&lt;60,"",$H78)</f>
        <v>2</v>
      </c>
      <c r="AU78" s="173">
        <f t="shared" si="21"/>
        <v>2</v>
      </c>
      <c r="AV78" s="11" t="s">
        <v>153</v>
      </c>
      <c r="AW78" s="11" t="s">
        <v>153</v>
      </c>
      <c r="AX78" s="11" t="s">
        <v>153</v>
      </c>
      <c r="AY78" s="11" t="s">
        <v>153</v>
      </c>
      <c r="AZ78" s="11"/>
      <c r="BA78" s="11"/>
      <c r="BB78" s="11" t="s">
        <v>153</v>
      </c>
      <c r="BC78" s="202">
        <f t="shared" si="22"/>
        <v>2</v>
      </c>
    </row>
    <row r="79" spans="1:55" ht="10.5" customHeight="1">
      <c r="B79" s="406"/>
      <c r="C79" s="416"/>
      <c r="D79" s="419"/>
      <c r="E79" s="157" t="s">
        <v>138</v>
      </c>
      <c r="F79" s="61"/>
      <c r="G79" s="55">
        <v>100</v>
      </c>
      <c r="H79" s="66">
        <v>2</v>
      </c>
      <c r="I79" s="80" t="s">
        <v>155</v>
      </c>
      <c r="J79" s="80" t="s">
        <v>101</v>
      </c>
      <c r="K79" s="137" t="s">
        <v>93</v>
      </c>
      <c r="L79" s="30">
        <f t="shared" si="17"/>
        <v>2</v>
      </c>
      <c r="M79" s="145">
        <f t="shared" si="17"/>
        <v>2</v>
      </c>
      <c r="N79" s="215"/>
      <c r="O79" s="39"/>
      <c r="P79" s="39"/>
      <c r="Q79" s="39"/>
      <c r="R79" s="39"/>
      <c r="S79" s="39"/>
      <c r="T79" s="39"/>
      <c r="U79" s="39"/>
      <c r="V79" s="39"/>
      <c r="W79" s="44" t="str">
        <f>IF($G79&lt;60,"","◎")</f>
        <v>◎</v>
      </c>
      <c r="X79" s="40"/>
      <c r="Y79" s="117">
        <f t="shared" si="18"/>
        <v>2</v>
      </c>
      <c r="Z79" s="148">
        <f t="shared" si="18"/>
        <v>2</v>
      </c>
      <c r="AA79" s="38"/>
      <c r="AB79" s="39"/>
      <c r="AC79" s="39"/>
      <c r="AD79" s="39"/>
      <c r="AE79" s="40"/>
      <c r="AF79" s="27">
        <f t="shared" si="19"/>
        <v>2</v>
      </c>
      <c r="AG79" s="23">
        <f t="shared" si="19"/>
        <v>2</v>
      </c>
      <c r="AH79" s="171" t="s">
        <v>153</v>
      </c>
      <c r="AI79" s="148">
        <f t="shared" si="24"/>
        <v>2</v>
      </c>
      <c r="AJ79" s="148">
        <f t="shared" si="24"/>
        <v>2</v>
      </c>
      <c r="AK79" s="12" t="s">
        <v>153</v>
      </c>
      <c r="AL79" s="12" t="s">
        <v>153</v>
      </c>
      <c r="AM79" s="12" t="s">
        <v>153</v>
      </c>
      <c r="AN79" s="12" t="s">
        <v>153</v>
      </c>
      <c r="AO79" s="12" t="s">
        <v>153</v>
      </c>
      <c r="AP79" s="148">
        <f>IF($G79&lt;60,"",$H79)</f>
        <v>2</v>
      </c>
      <c r="AQ79" s="27">
        <f t="shared" si="20"/>
        <v>2</v>
      </c>
      <c r="AR79" s="23">
        <f t="shared" si="20"/>
        <v>2</v>
      </c>
      <c r="AS79" s="171" t="s">
        <v>153</v>
      </c>
      <c r="AT79" s="148">
        <f t="shared" si="26"/>
        <v>2</v>
      </c>
      <c r="AU79" s="148">
        <f>IF($G79&lt;60,"",$H79)</f>
        <v>2</v>
      </c>
      <c r="AV79" s="12" t="s">
        <v>153</v>
      </c>
      <c r="AW79" s="12" t="s">
        <v>153</v>
      </c>
      <c r="AX79" s="12" t="s">
        <v>153</v>
      </c>
      <c r="AY79" s="12" t="s">
        <v>153</v>
      </c>
      <c r="AZ79" s="12"/>
      <c r="BA79" s="12"/>
      <c r="BB79" s="12" t="s">
        <v>153</v>
      </c>
      <c r="BC79" s="203">
        <f>IF($G79&lt;60,"",$H79)</f>
        <v>2</v>
      </c>
    </row>
    <row r="80" spans="1:55" ht="10.5" customHeight="1">
      <c r="B80" s="406"/>
      <c r="C80" s="416"/>
      <c r="D80" s="409" t="s">
        <v>38</v>
      </c>
      <c r="E80" s="220" t="s">
        <v>1</v>
      </c>
      <c r="F80" s="82"/>
      <c r="G80" s="53">
        <v>100</v>
      </c>
      <c r="H80" s="71">
        <v>2</v>
      </c>
      <c r="I80" s="79" t="s">
        <v>38</v>
      </c>
      <c r="J80" s="79" t="s">
        <v>99</v>
      </c>
      <c r="K80" s="131" t="s">
        <v>93</v>
      </c>
      <c r="L80" s="139">
        <f t="shared" si="17"/>
        <v>2</v>
      </c>
      <c r="M80" s="212"/>
      <c r="N80" s="132"/>
      <c r="O80" s="33"/>
      <c r="P80" s="50" t="str">
        <f>IF($G80&lt;60,"","○")</f>
        <v>○</v>
      </c>
      <c r="Q80" s="33"/>
      <c r="R80" s="33"/>
      <c r="S80" s="33"/>
      <c r="T80" s="33"/>
      <c r="U80" s="33"/>
      <c r="V80" s="33"/>
      <c r="W80" s="33"/>
      <c r="X80" s="42"/>
      <c r="Y80" s="116">
        <f t="shared" si="18"/>
        <v>2</v>
      </c>
      <c r="Z80" s="21">
        <f t="shared" si="18"/>
        <v>2</v>
      </c>
      <c r="AA80" s="41"/>
      <c r="AB80" s="33"/>
      <c r="AC80" s="33"/>
      <c r="AD80" s="33"/>
      <c r="AE80" s="42"/>
      <c r="AF80" s="26">
        <f t="shared" si="19"/>
        <v>2</v>
      </c>
      <c r="AG80" s="21">
        <f t="shared" si="19"/>
        <v>2</v>
      </c>
      <c r="AH80" s="33"/>
      <c r="AI80" s="174">
        <f t="shared" si="24"/>
        <v>2</v>
      </c>
      <c r="AJ80" s="174">
        <f t="shared" si="23"/>
        <v>2</v>
      </c>
      <c r="AK80" s="10" t="s">
        <v>153</v>
      </c>
      <c r="AL80" s="10" t="s">
        <v>153</v>
      </c>
      <c r="AM80" s="10" t="s">
        <v>153</v>
      </c>
      <c r="AN80" s="10" t="s">
        <v>153</v>
      </c>
      <c r="AO80" s="10" t="s">
        <v>153</v>
      </c>
      <c r="AP80" s="174">
        <f t="shared" si="25"/>
        <v>2</v>
      </c>
      <c r="AQ80" s="26">
        <f t="shared" si="20"/>
        <v>2</v>
      </c>
      <c r="AR80" s="21">
        <f t="shared" si="20"/>
        <v>2</v>
      </c>
      <c r="AS80" s="33"/>
      <c r="AT80" s="174">
        <f t="shared" si="26"/>
        <v>2</v>
      </c>
      <c r="AU80" s="174">
        <f t="shared" si="26"/>
        <v>2</v>
      </c>
      <c r="AV80" s="10" t="s">
        <v>153</v>
      </c>
      <c r="AW80" s="10" t="s">
        <v>153</v>
      </c>
      <c r="AX80" s="10" t="s">
        <v>153</v>
      </c>
      <c r="AY80" s="10" t="s">
        <v>153</v>
      </c>
      <c r="AZ80" s="10"/>
      <c r="BA80" s="10"/>
      <c r="BB80" s="10" t="s">
        <v>153</v>
      </c>
      <c r="BC80" s="204">
        <f t="shared" si="22"/>
        <v>2</v>
      </c>
    </row>
    <row r="81" spans="2:55" ht="10.5" customHeight="1">
      <c r="B81" s="406"/>
      <c r="C81" s="416"/>
      <c r="D81" s="409"/>
      <c r="E81" s="31" t="s">
        <v>191</v>
      </c>
      <c r="F81" s="60"/>
      <c r="G81" s="54">
        <v>100</v>
      </c>
      <c r="H81" s="64">
        <v>2</v>
      </c>
      <c r="I81" s="69" t="s">
        <v>38</v>
      </c>
      <c r="J81" s="69" t="s">
        <v>98</v>
      </c>
      <c r="K81" s="130" t="s">
        <v>193</v>
      </c>
      <c r="L81" s="151">
        <f t="shared" si="17"/>
        <v>2</v>
      </c>
      <c r="M81" s="99"/>
      <c r="N81" s="119"/>
      <c r="O81" s="214"/>
      <c r="P81" s="35"/>
      <c r="Q81" s="35"/>
      <c r="R81" s="35"/>
      <c r="S81" s="35"/>
      <c r="T81" s="35"/>
      <c r="U81" s="35"/>
      <c r="V81" s="35"/>
      <c r="W81" s="224" t="str">
        <f>IF($G81&lt;60,"","○")</f>
        <v>○</v>
      </c>
      <c r="X81" s="122"/>
      <c r="Y81" s="32">
        <f t="shared" si="18"/>
        <v>2</v>
      </c>
      <c r="Z81" s="22">
        <f t="shared" si="18"/>
        <v>2</v>
      </c>
      <c r="AA81" s="34"/>
      <c r="AB81" s="35"/>
      <c r="AC81" s="35"/>
      <c r="AD81" s="35"/>
      <c r="AE81" s="36"/>
      <c r="AF81" s="25">
        <f t="shared" si="19"/>
        <v>2</v>
      </c>
      <c r="AG81" s="173">
        <f t="shared" si="19"/>
        <v>2</v>
      </c>
      <c r="AH81" s="35"/>
      <c r="AI81" s="173">
        <f t="shared" si="24"/>
        <v>2</v>
      </c>
      <c r="AJ81" s="173">
        <f t="shared" si="23"/>
        <v>2</v>
      </c>
      <c r="AK81" s="11"/>
      <c r="AL81" s="11" t="s">
        <v>153</v>
      </c>
      <c r="AM81" s="11"/>
      <c r="AN81" s="11"/>
      <c r="AO81" s="11"/>
      <c r="AP81" s="173">
        <f t="shared" si="25"/>
        <v>2</v>
      </c>
      <c r="AQ81" s="25">
        <f t="shared" si="20"/>
        <v>2</v>
      </c>
      <c r="AR81" s="173">
        <f t="shared" si="20"/>
        <v>2</v>
      </c>
      <c r="AS81" s="35"/>
      <c r="AT81" s="173">
        <f t="shared" si="26"/>
        <v>2</v>
      </c>
      <c r="AU81" s="173">
        <f>IF($G81&lt;60,"",$H81)</f>
        <v>2</v>
      </c>
      <c r="AV81" s="11"/>
      <c r="AW81" s="11"/>
      <c r="AX81" s="11"/>
      <c r="AY81" s="11"/>
      <c r="AZ81" s="11"/>
      <c r="BA81" s="11"/>
      <c r="BB81" s="11"/>
      <c r="BC81" s="202">
        <f t="shared" si="22"/>
        <v>2</v>
      </c>
    </row>
    <row r="82" spans="2:55" ht="10.5" customHeight="1">
      <c r="B82" s="406"/>
      <c r="C82" s="416"/>
      <c r="D82" s="409"/>
      <c r="E82" s="31" t="s">
        <v>219</v>
      </c>
      <c r="F82" s="60"/>
      <c r="G82" s="54">
        <v>100</v>
      </c>
      <c r="H82" s="64">
        <v>2</v>
      </c>
      <c r="I82" s="69" t="s">
        <v>38</v>
      </c>
      <c r="J82" s="69" t="s">
        <v>126</v>
      </c>
      <c r="K82" s="130" t="s">
        <v>193</v>
      </c>
      <c r="L82" s="151">
        <f t="shared" si="17"/>
        <v>2</v>
      </c>
      <c r="M82" s="99"/>
      <c r="N82" s="119"/>
      <c r="O82" s="214"/>
      <c r="P82" s="35"/>
      <c r="Q82" s="35"/>
      <c r="R82" s="35"/>
      <c r="S82" s="35"/>
      <c r="T82" s="35"/>
      <c r="U82" s="35"/>
      <c r="V82" s="35"/>
      <c r="W82" s="224" t="str">
        <f>IF($G82&lt;60,"","○")</f>
        <v>○</v>
      </c>
      <c r="X82" s="122"/>
      <c r="Y82" s="32">
        <f t="shared" si="18"/>
        <v>2</v>
      </c>
      <c r="Z82" s="22">
        <f t="shared" si="18"/>
        <v>2</v>
      </c>
      <c r="AA82" s="34"/>
      <c r="AB82" s="35"/>
      <c r="AC82" s="35"/>
      <c r="AD82" s="35"/>
      <c r="AE82" s="36"/>
      <c r="AF82" s="25">
        <f t="shared" si="19"/>
        <v>2</v>
      </c>
      <c r="AG82" s="173">
        <f t="shared" si="19"/>
        <v>2</v>
      </c>
      <c r="AH82" s="35"/>
      <c r="AI82" s="173">
        <f t="shared" si="24"/>
        <v>2</v>
      </c>
      <c r="AJ82" s="173">
        <f t="shared" si="23"/>
        <v>2</v>
      </c>
      <c r="AK82" s="11"/>
      <c r="AL82" s="11" t="s">
        <v>153</v>
      </c>
      <c r="AM82" s="11"/>
      <c r="AN82" s="11"/>
      <c r="AO82" s="11"/>
      <c r="AP82" s="173">
        <f t="shared" si="25"/>
        <v>2</v>
      </c>
      <c r="AQ82" s="25">
        <f t="shared" si="20"/>
        <v>2</v>
      </c>
      <c r="AR82" s="173">
        <f t="shared" si="20"/>
        <v>2</v>
      </c>
      <c r="AS82" s="35"/>
      <c r="AT82" s="173">
        <f t="shared" si="26"/>
        <v>2</v>
      </c>
      <c r="AU82" s="173">
        <f>IF($G82&lt;60,"",$H82)</f>
        <v>2</v>
      </c>
      <c r="AV82" s="11"/>
      <c r="AW82" s="11"/>
      <c r="AX82" s="11"/>
      <c r="AY82" s="11"/>
      <c r="AZ82" s="11"/>
      <c r="BA82" s="11"/>
      <c r="BB82" s="11"/>
      <c r="BC82" s="202">
        <f t="shared" si="22"/>
        <v>2</v>
      </c>
    </row>
    <row r="83" spans="2:55" ht="10.5" customHeight="1">
      <c r="B83" s="406"/>
      <c r="C83" s="417"/>
      <c r="D83" s="410"/>
      <c r="E83" s="7" t="s">
        <v>215</v>
      </c>
      <c r="F83" s="80"/>
      <c r="G83" s="55">
        <v>100</v>
      </c>
      <c r="H83" s="66">
        <v>2</v>
      </c>
      <c r="I83" s="80" t="s">
        <v>38</v>
      </c>
      <c r="J83" s="80" t="s">
        <v>270</v>
      </c>
      <c r="K83" s="137" t="s">
        <v>93</v>
      </c>
      <c r="L83" s="30">
        <f t="shared" si="17"/>
        <v>2</v>
      </c>
      <c r="M83" s="13"/>
      <c r="N83" s="221" t="str">
        <f>IF($G83&lt;60,"","○")</f>
        <v>○</v>
      </c>
      <c r="O83" s="223"/>
      <c r="P83" s="39"/>
      <c r="Q83" s="39"/>
      <c r="R83" s="39"/>
      <c r="S83" s="39"/>
      <c r="T83" s="39"/>
      <c r="U83" s="39"/>
      <c r="V83" s="39"/>
      <c r="W83" s="39"/>
      <c r="X83" s="222"/>
      <c r="Y83" s="117">
        <f t="shared" si="18"/>
        <v>2</v>
      </c>
      <c r="Z83" s="148">
        <f t="shared" si="18"/>
        <v>2</v>
      </c>
      <c r="AA83" s="38"/>
      <c r="AB83" s="39"/>
      <c r="AC83" s="39"/>
      <c r="AD83" s="39"/>
      <c r="AE83" s="40"/>
      <c r="AF83" s="27">
        <f t="shared" si="19"/>
        <v>2</v>
      </c>
      <c r="AG83" s="23">
        <f t="shared" si="19"/>
        <v>2</v>
      </c>
      <c r="AH83" s="12"/>
      <c r="AI83" s="148">
        <f t="shared" si="24"/>
        <v>2</v>
      </c>
      <c r="AJ83" s="148">
        <f t="shared" si="24"/>
        <v>2</v>
      </c>
      <c r="AK83" s="12" t="s">
        <v>153</v>
      </c>
      <c r="AL83" s="12" t="s">
        <v>153</v>
      </c>
      <c r="AM83" s="12"/>
      <c r="AN83" s="12" t="s">
        <v>153</v>
      </c>
      <c r="AO83" s="12" t="s">
        <v>153</v>
      </c>
      <c r="AP83" s="148">
        <f>IF($G83&lt;60,"",$H83)</f>
        <v>2</v>
      </c>
      <c r="AQ83" s="27">
        <f t="shared" si="20"/>
        <v>2</v>
      </c>
      <c r="AR83" s="23">
        <f t="shared" si="20"/>
        <v>2</v>
      </c>
      <c r="AS83" s="12"/>
      <c r="AT83" s="148">
        <f t="shared" si="26"/>
        <v>2</v>
      </c>
      <c r="AU83" s="148">
        <f>IF($G83&lt;60,"",$H83)</f>
        <v>2</v>
      </c>
      <c r="AV83" s="12" t="s">
        <v>153</v>
      </c>
      <c r="AW83" s="12" t="s">
        <v>153</v>
      </c>
      <c r="AX83" s="12"/>
      <c r="AY83" s="12" t="s">
        <v>153</v>
      </c>
      <c r="AZ83" s="12"/>
      <c r="BA83" s="12"/>
      <c r="BB83" s="12"/>
      <c r="BC83" s="203">
        <f t="shared" si="22"/>
        <v>2</v>
      </c>
    </row>
    <row r="84" spans="2:55" ht="10.5" customHeight="1">
      <c r="B84" s="406"/>
      <c r="C84" s="420" t="s">
        <v>136</v>
      </c>
      <c r="D84" s="422" t="s">
        <v>3</v>
      </c>
      <c r="E84" s="219" t="s">
        <v>140</v>
      </c>
      <c r="F84" s="90"/>
      <c r="G84" s="56">
        <v>100</v>
      </c>
      <c r="H84" s="142">
        <v>8</v>
      </c>
      <c r="I84" s="70" t="s">
        <v>92</v>
      </c>
      <c r="J84" s="70" t="s">
        <v>102</v>
      </c>
      <c r="K84" s="133" t="s">
        <v>96</v>
      </c>
      <c r="L84" s="149">
        <f t="shared" si="17"/>
        <v>8</v>
      </c>
      <c r="M84" s="169">
        <f t="shared" si="17"/>
        <v>8</v>
      </c>
      <c r="N84" s="50" t="str">
        <f>IF($G84&lt;60,"","○")</f>
        <v>○</v>
      </c>
      <c r="O84" s="47"/>
      <c r="P84" s="47"/>
      <c r="Q84" s="46"/>
      <c r="R84" s="50" t="str">
        <f>IF($G84&lt;60,"","○")</f>
        <v>○</v>
      </c>
      <c r="S84" s="46"/>
      <c r="T84" s="46"/>
      <c r="U84" s="47"/>
      <c r="V84" s="47"/>
      <c r="W84" s="46"/>
      <c r="X84" s="96" t="str">
        <f>IF($G84&lt;60,"","◎")</f>
        <v>◎</v>
      </c>
      <c r="Y84" s="118">
        <f t="shared" si="18"/>
        <v>8</v>
      </c>
      <c r="Z84" s="172">
        <f t="shared" si="18"/>
        <v>8</v>
      </c>
      <c r="AA84" s="51"/>
      <c r="AB84" s="46"/>
      <c r="AC84" s="46"/>
      <c r="AD84" s="46"/>
      <c r="AE84" s="59"/>
      <c r="AF84" s="144">
        <f t="shared" si="19"/>
        <v>8</v>
      </c>
      <c r="AG84" s="136">
        <f t="shared" si="19"/>
        <v>8</v>
      </c>
      <c r="AH84" s="24">
        <f t="shared" si="19"/>
        <v>8</v>
      </c>
      <c r="AI84" s="196">
        <f t="shared" si="24"/>
        <v>8</v>
      </c>
      <c r="AJ84" s="77" t="s">
        <v>153</v>
      </c>
      <c r="AK84" s="77" t="s">
        <v>153</v>
      </c>
      <c r="AL84" s="196">
        <f>IF($G84&lt;60,"",$H84)</f>
        <v>8</v>
      </c>
      <c r="AM84" s="77" t="s">
        <v>153</v>
      </c>
      <c r="AN84" s="77" t="s">
        <v>153</v>
      </c>
      <c r="AO84" s="196">
        <f>IF($G84&lt;60,"",$H84)</f>
        <v>8</v>
      </c>
      <c r="AP84" s="14" t="s">
        <v>153</v>
      </c>
      <c r="AQ84" s="144">
        <f t="shared" si="20"/>
        <v>8</v>
      </c>
      <c r="AR84" s="136">
        <f t="shared" si="20"/>
        <v>8</v>
      </c>
      <c r="AS84" s="24">
        <f t="shared" si="20"/>
        <v>8</v>
      </c>
      <c r="AT84" s="196">
        <f t="shared" si="26"/>
        <v>8</v>
      </c>
      <c r="AU84" s="77" t="s">
        <v>153</v>
      </c>
      <c r="AV84" s="77" t="s">
        <v>153</v>
      </c>
      <c r="AW84" s="196">
        <f>IF($G84&lt;60,"",$H84)</f>
        <v>8</v>
      </c>
      <c r="AX84" s="77" t="s">
        <v>153</v>
      </c>
      <c r="AY84" s="77" t="s">
        <v>153</v>
      </c>
      <c r="AZ84" s="77"/>
      <c r="BA84" s="77"/>
      <c r="BB84" s="196">
        <f>IF($G84&lt;60,"",$H84)</f>
        <v>8</v>
      </c>
      <c r="BC84" s="198" t="s">
        <v>153</v>
      </c>
    </row>
    <row r="85" spans="2:55" ht="10.5" customHeight="1">
      <c r="B85" s="406"/>
      <c r="C85" s="409"/>
      <c r="D85" s="412"/>
      <c r="E85" s="170" t="s">
        <v>141</v>
      </c>
      <c r="F85" s="72"/>
      <c r="G85" s="54">
        <v>100</v>
      </c>
      <c r="H85" s="64">
        <v>8</v>
      </c>
      <c r="I85" s="87" t="s">
        <v>92</v>
      </c>
      <c r="J85" s="87" t="s">
        <v>142</v>
      </c>
      <c r="K85" s="130" t="s">
        <v>96</v>
      </c>
      <c r="L85" s="151">
        <f t="shared" si="17"/>
        <v>8</v>
      </c>
      <c r="M85" s="156">
        <f t="shared" si="17"/>
        <v>8</v>
      </c>
      <c r="N85" s="37" t="str">
        <f>IF($G85&lt;60,"","○")</f>
        <v>○</v>
      </c>
      <c r="O85" s="47"/>
      <c r="P85" s="47"/>
      <c r="Q85" s="35"/>
      <c r="R85" s="37" t="str">
        <f>IF($G85&lt;60,"","○")</f>
        <v>○</v>
      </c>
      <c r="S85" s="35"/>
      <c r="T85" s="35"/>
      <c r="U85" s="47"/>
      <c r="V85" s="47"/>
      <c r="W85" s="35"/>
      <c r="X85" s="43" t="str">
        <f>IF($G85&lt;60,"","◎")</f>
        <v>◎</v>
      </c>
      <c r="Y85" s="32">
        <f t="shared" si="18"/>
        <v>8</v>
      </c>
      <c r="Z85" s="172">
        <f t="shared" si="18"/>
        <v>8</v>
      </c>
      <c r="AA85" s="51"/>
      <c r="AB85" s="35"/>
      <c r="AC85" s="35"/>
      <c r="AD85" s="35"/>
      <c r="AE85" s="36"/>
      <c r="AF85" s="25">
        <f t="shared" si="19"/>
        <v>8</v>
      </c>
      <c r="AG85" s="11"/>
      <c r="AH85" s="172">
        <f t="shared" si="19"/>
        <v>8</v>
      </c>
      <c r="AI85" s="173">
        <f t="shared" si="24"/>
        <v>8</v>
      </c>
      <c r="AJ85" s="11" t="s">
        <v>153</v>
      </c>
      <c r="AK85" s="11" t="s">
        <v>153</v>
      </c>
      <c r="AL85" s="173">
        <f>IF($G85&lt;60,"",$H85)</f>
        <v>8</v>
      </c>
      <c r="AM85" s="11" t="s">
        <v>153</v>
      </c>
      <c r="AN85" s="11" t="s">
        <v>153</v>
      </c>
      <c r="AO85" s="173">
        <f>IF($G85&lt;60,"",$H85)</f>
        <v>8</v>
      </c>
      <c r="AP85" s="11" t="s">
        <v>153</v>
      </c>
      <c r="AQ85" s="25">
        <f t="shared" si="20"/>
        <v>8</v>
      </c>
      <c r="AR85" s="11"/>
      <c r="AS85" s="172">
        <f t="shared" si="20"/>
        <v>8</v>
      </c>
      <c r="AT85" s="173">
        <f t="shared" si="26"/>
        <v>8</v>
      </c>
      <c r="AU85" s="11" t="s">
        <v>153</v>
      </c>
      <c r="AV85" s="11" t="s">
        <v>153</v>
      </c>
      <c r="AW85" s="173">
        <f>IF($G85&lt;60,"",$H85)</f>
        <v>8</v>
      </c>
      <c r="AX85" s="11" t="s">
        <v>153</v>
      </c>
      <c r="AY85" s="11" t="s">
        <v>153</v>
      </c>
      <c r="AZ85" s="11"/>
      <c r="BA85" s="11"/>
      <c r="BB85" s="173">
        <f>IF($G85&lt;60,"",$H85)</f>
        <v>8</v>
      </c>
      <c r="BC85" s="199" t="s">
        <v>153</v>
      </c>
    </row>
    <row r="86" spans="2:55" ht="10.5" customHeight="1">
      <c r="B86" s="406"/>
      <c r="C86" s="409"/>
      <c r="D86" s="412"/>
      <c r="E86" s="8" t="s">
        <v>214</v>
      </c>
      <c r="F86" s="60"/>
      <c r="G86" s="54">
        <v>100</v>
      </c>
      <c r="H86" s="64">
        <v>2</v>
      </c>
      <c r="I86" s="69" t="s">
        <v>92</v>
      </c>
      <c r="J86" s="69" t="s">
        <v>98</v>
      </c>
      <c r="K86" s="130" t="s">
        <v>94</v>
      </c>
      <c r="L86" s="151">
        <f t="shared" ref="L86:M88" si="27">IF($G86&lt;60,"",$H86)</f>
        <v>2</v>
      </c>
      <c r="M86" s="156">
        <f t="shared" si="27"/>
        <v>2</v>
      </c>
      <c r="N86" s="119"/>
      <c r="O86" s="35"/>
      <c r="P86" s="35"/>
      <c r="Q86" s="35"/>
      <c r="R86" s="58"/>
      <c r="S86" s="35"/>
      <c r="T86" s="43" t="str">
        <f>IF($G86&lt;60,"","◎")</f>
        <v>◎</v>
      </c>
      <c r="U86" s="43" t="str">
        <f>IF($G86&lt;60,"","◎")</f>
        <v>◎</v>
      </c>
      <c r="V86" s="35"/>
      <c r="W86" s="43" t="str">
        <f>IF($G86&lt;60,"","◎")</f>
        <v>◎</v>
      </c>
      <c r="X86" s="36"/>
      <c r="Y86" s="32">
        <f t="shared" si="18"/>
        <v>2</v>
      </c>
      <c r="Z86" s="172">
        <f t="shared" si="18"/>
        <v>2</v>
      </c>
      <c r="AA86" s="34"/>
      <c r="AB86" s="35"/>
      <c r="AC86" s="35"/>
      <c r="AD86" s="35"/>
      <c r="AE86" s="36"/>
      <c r="AF86" s="25">
        <f t="shared" si="19"/>
        <v>2</v>
      </c>
      <c r="AG86" s="22">
        <f t="shared" si="19"/>
        <v>2</v>
      </c>
      <c r="AH86" s="22">
        <f t="shared" si="19"/>
        <v>2</v>
      </c>
      <c r="AI86" s="173">
        <f t="shared" si="24"/>
        <v>2</v>
      </c>
      <c r="AJ86" s="11" t="s">
        <v>153</v>
      </c>
      <c r="AK86" s="11" t="s">
        <v>153</v>
      </c>
      <c r="AL86" s="173">
        <f>IF($G86&lt;60,"",$H86)</f>
        <v>2</v>
      </c>
      <c r="AM86" s="11" t="s">
        <v>153</v>
      </c>
      <c r="AN86" s="11" t="s">
        <v>153</v>
      </c>
      <c r="AO86" s="173">
        <f>IF($G86&lt;60,"",$H86)</f>
        <v>2</v>
      </c>
      <c r="AP86" s="11" t="s">
        <v>153</v>
      </c>
      <c r="AQ86" s="25">
        <f t="shared" si="20"/>
        <v>2</v>
      </c>
      <c r="AR86" s="22">
        <f t="shared" si="20"/>
        <v>2</v>
      </c>
      <c r="AS86" s="22">
        <f t="shared" si="20"/>
        <v>2</v>
      </c>
      <c r="AT86" s="173">
        <f t="shared" si="26"/>
        <v>2</v>
      </c>
      <c r="AU86" s="11" t="s">
        <v>153</v>
      </c>
      <c r="AV86" s="11" t="s">
        <v>153</v>
      </c>
      <c r="AW86" s="173">
        <f>IF($G86&lt;60,"",$H86)</f>
        <v>2</v>
      </c>
      <c r="AX86" s="11" t="s">
        <v>153</v>
      </c>
      <c r="AY86" s="11" t="s">
        <v>153</v>
      </c>
      <c r="AZ86" s="11"/>
      <c r="BA86" s="11"/>
      <c r="BB86" s="173">
        <f>IF($G86&lt;60,"",$H86)</f>
        <v>2</v>
      </c>
      <c r="BC86" s="199" t="s">
        <v>153</v>
      </c>
    </row>
    <row r="87" spans="2:55" ht="10.5" customHeight="1">
      <c r="B87" s="406"/>
      <c r="C87" s="409"/>
      <c r="D87" s="413"/>
      <c r="E87" s="7" t="s">
        <v>213</v>
      </c>
      <c r="F87" s="80"/>
      <c r="G87" s="55">
        <v>100</v>
      </c>
      <c r="H87" s="66">
        <v>1</v>
      </c>
      <c r="I87" s="80" t="s">
        <v>155</v>
      </c>
      <c r="J87" s="80" t="s">
        <v>182</v>
      </c>
      <c r="K87" s="137" t="s">
        <v>93</v>
      </c>
      <c r="L87" s="30">
        <f t="shared" si="27"/>
        <v>1</v>
      </c>
      <c r="M87" s="145">
        <f t="shared" si="27"/>
        <v>1</v>
      </c>
      <c r="N87" s="215"/>
      <c r="O87" s="223"/>
      <c r="P87" s="39"/>
      <c r="Q87" s="39"/>
      <c r="R87" s="39"/>
      <c r="S87" s="39"/>
      <c r="T87" s="39"/>
      <c r="U87" s="39"/>
      <c r="V87" s="39"/>
      <c r="W87" s="44" t="str">
        <f>IF($G87&lt;60,"","◎")</f>
        <v>◎</v>
      </c>
      <c r="X87" s="222"/>
      <c r="Y87" s="117">
        <f t="shared" si="18"/>
        <v>1</v>
      </c>
      <c r="Z87" s="148">
        <f t="shared" si="18"/>
        <v>1</v>
      </c>
      <c r="AA87" s="38"/>
      <c r="AB87" s="39"/>
      <c r="AC87" s="39"/>
      <c r="AD87" s="39"/>
      <c r="AE87" s="40"/>
      <c r="AF87" s="27">
        <f t="shared" si="19"/>
        <v>1</v>
      </c>
      <c r="AG87" s="23">
        <f t="shared" si="19"/>
        <v>1</v>
      </c>
      <c r="AH87" s="12"/>
      <c r="AI87" s="148">
        <f t="shared" si="24"/>
        <v>1</v>
      </c>
      <c r="AJ87" s="148">
        <f t="shared" si="24"/>
        <v>1</v>
      </c>
      <c r="AK87" s="12" t="s">
        <v>153</v>
      </c>
      <c r="AL87" s="12" t="s">
        <v>153</v>
      </c>
      <c r="AM87" s="12"/>
      <c r="AN87" s="12" t="s">
        <v>153</v>
      </c>
      <c r="AO87" s="12" t="s">
        <v>153</v>
      </c>
      <c r="AP87" s="148">
        <f>IF($G87&lt;60,"",$H87)</f>
        <v>1</v>
      </c>
      <c r="AQ87" s="27">
        <f t="shared" si="20"/>
        <v>1</v>
      </c>
      <c r="AR87" s="23">
        <f t="shared" si="20"/>
        <v>1</v>
      </c>
      <c r="AS87" s="12"/>
      <c r="AT87" s="148">
        <f t="shared" si="26"/>
        <v>1</v>
      </c>
      <c r="AU87" s="148">
        <f>IF($G87&lt;60,"",$H87)</f>
        <v>1</v>
      </c>
      <c r="AV87" s="12" t="s">
        <v>153</v>
      </c>
      <c r="AW87" s="12" t="s">
        <v>153</v>
      </c>
      <c r="AX87" s="12"/>
      <c r="AY87" s="12" t="s">
        <v>153</v>
      </c>
      <c r="AZ87" s="12"/>
      <c r="BA87" s="12"/>
      <c r="BB87" s="12"/>
      <c r="BC87" s="203">
        <f t="shared" si="22"/>
        <v>1</v>
      </c>
    </row>
    <row r="88" spans="2:55" ht="10.5" customHeight="1">
      <c r="B88" s="406"/>
      <c r="C88" s="409"/>
      <c r="D88" s="422" t="s">
        <v>38</v>
      </c>
      <c r="E88" s="6" t="s">
        <v>154</v>
      </c>
      <c r="F88" s="79"/>
      <c r="G88" s="53">
        <v>100</v>
      </c>
      <c r="H88" s="71">
        <v>2</v>
      </c>
      <c r="I88" s="79" t="s">
        <v>38</v>
      </c>
      <c r="J88" s="79" t="s">
        <v>182</v>
      </c>
      <c r="K88" s="131" t="s">
        <v>93</v>
      </c>
      <c r="L88" s="139">
        <f t="shared" si="27"/>
        <v>2</v>
      </c>
      <c r="M88" s="212"/>
      <c r="N88" s="132"/>
      <c r="O88" s="33"/>
      <c r="P88" s="33"/>
      <c r="Q88" s="33"/>
      <c r="R88" s="33"/>
      <c r="S88" s="33"/>
      <c r="T88" s="33"/>
      <c r="U88" s="33"/>
      <c r="V88" s="33"/>
      <c r="W88" s="50" t="str">
        <f>IF($G88&lt;60,"","○")</f>
        <v>○</v>
      </c>
      <c r="X88" s="42"/>
      <c r="Y88" s="116">
        <f t="shared" si="18"/>
        <v>2</v>
      </c>
      <c r="Z88" s="116">
        <f t="shared" si="18"/>
        <v>2</v>
      </c>
      <c r="AA88" s="132"/>
      <c r="AB88" s="33"/>
      <c r="AC88" s="33"/>
      <c r="AD88" s="33"/>
      <c r="AE88" s="42"/>
      <c r="AF88" s="26">
        <f t="shared" si="19"/>
        <v>2</v>
      </c>
      <c r="AG88" s="21">
        <f t="shared" si="19"/>
        <v>2</v>
      </c>
      <c r="AH88" s="10"/>
      <c r="AI88" s="174">
        <f t="shared" si="24"/>
        <v>2</v>
      </c>
      <c r="AJ88" s="174">
        <f t="shared" si="24"/>
        <v>2</v>
      </c>
      <c r="AK88" s="10" t="s">
        <v>153</v>
      </c>
      <c r="AL88" s="10" t="s">
        <v>153</v>
      </c>
      <c r="AM88" s="10"/>
      <c r="AN88" s="10" t="s">
        <v>153</v>
      </c>
      <c r="AO88" s="10" t="s">
        <v>153</v>
      </c>
      <c r="AP88" s="174">
        <f>IF($G88&lt;60,"",$H88)</f>
        <v>2</v>
      </c>
      <c r="AQ88" s="26">
        <f t="shared" si="20"/>
        <v>2</v>
      </c>
      <c r="AR88" s="21">
        <f t="shared" si="20"/>
        <v>2</v>
      </c>
      <c r="AS88" s="10"/>
      <c r="AT88" s="174">
        <f t="shared" si="26"/>
        <v>2</v>
      </c>
      <c r="AU88" s="174">
        <f>IF($G88&lt;60,"",$H88)</f>
        <v>2</v>
      </c>
      <c r="AV88" s="10" t="s">
        <v>153</v>
      </c>
      <c r="AW88" s="10" t="s">
        <v>153</v>
      </c>
      <c r="AX88" s="10"/>
      <c r="AY88" s="10" t="s">
        <v>153</v>
      </c>
      <c r="AZ88" s="10"/>
      <c r="BA88" s="10"/>
      <c r="BB88" s="10"/>
      <c r="BC88" s="204">
        <f t="shared" si="22"/>
        <v>2</v>
      </c>
    </row>
    <row r="89" spans="2:55" ht="10.5" customHeight="1">
      <c r="B89" s="406"/>
      <c r="C89" s="409"/>
      <c r="D89" s="412"/>
      <c r="E89" s="216" t="s">
        <v>4</v>
      </c>
      <c r="F89" s="63"/>
      <c r="G89" s="54">
        <v>100</v>
      </c>
      <c r="H89" s="62">
        <v>2</v>
      </c>
      <c r="I89" s="90" t="s">
        <v>38</v>
      </c>
      <c r="J89" s="72" t="s">
        <v>98</v>
      </c>
      <c r="K89" s="138" t="s">
        <v>97</v>
      </c>
      <c r="L89" s="149">
        <f>IF($G89&lt;60,"",$H89)</f>
        <v>2</v>
      </c>
      <c r="M89" s="150"/>
      <c r="N89" s="120"/>
      <c r="O89" s="47"/>
      <c r="P89" s="47"/>
      <c r="Q89" s="47"/>
      <c r="R89" s="47"/>
      <c r="S89" s="47"/>
      <c r="T89" s="47"/>
      <c r="U89" s="37" t="str">
        <f>IF($G89&lt;60,"","○")</f>
        <v>○</v>
      </c>
      <c r="V89" s="47"/>
      <c r="W89" s="47"/>
      <c r="X89" s="48"/>
      <c r="Y89" s="118">
        <f>IF($G89&lt;60,"",$H89)</f>
        <v>2</v>
      </c>
      <c r="Z89" s="24">
        <f t="shared" si="18"/>
        <v>2</v>
      </c>
      <c r="AA89" s="51"/>
      <c r="AB89" s="47"/>
      <c r="AC89" s="47"/>
      <c r="AD89" s="47"/>
      <c r="AE89" s="48"/>
      <c r="AF89" s="28">
        <f t="shared" si="19"/>
        <v>2</v>
      </c>
      <c r="AG89" s="24">
        <f t="shared" si="19"/>
        <v>2</v>
      </c>
      <c r="AH89" s="217" t="s">
        <v>153</v>
      </c>
      <c r="AI89" s="172">
        <f>IF($G89&lt;60,"",$H89)</f>
        <v>2</v>
      </c>
      <c r="AJ89" s="172">
        <f>IF($G89&lt;60,"",$H89)</f>
        <v>2</v>
      </c>
      <c r="AK89" s="14" t="s">
        <v>153</v>
      </c>
      <c r="AL89" s="14" t="s">
        <v>153</v>
      </c>
      <c r="AM89" s="14" t="s">
        <v>153</v>
      </c>
      <c r="AN89" s="14" t="s">
        <v>153</v>
      </c>
      <c r="AO89" s="218" t="s">
        <v>153</v>
      </c>
      <c r="AP89" s="172">
        <f>IF($G89&lt;60,"",$H89)</f>
        <v>2</v>
      </c>
      <c r="AQ89" s="28">
        <f t="shared" si="20"/>
        <v>2</v>
      </c>
      <c r="AR89" s="24">
        <f t="shared" si="20"/>
        <v>2</v>
      </c>
      <c r="AS89" s="24">
        <f t="shared" si="20"/>
        <v>2</v>
      </c>
      <c r="AT89" s="172">
        <f t="shared" si="26"/>
        <v>2</v>
      </c>
      <c r="AU89" s="14" t="s">
        <v>153</v>
      </c>
      <c r="AV89" s="14" t="s">
        <v>153</v>
      </c>
      <c r="AW89" s="172">
        <f>IF($G89&lt;60,"",$H89)</f>
        <v>2</v>
      </c>
      <c r="AX89" s="14" t="s">
        <v>153</v>
      </c>
      <c r="AY89" s="14" t="s">
        <v>153</v>
      </c>
      <c r="AZ89" s="14"/>
      <c r="BA89" s="14"/>
      <c r="BB89" s="196">
        <f>IF($G89&lt;60,"",$H89)</f>
        <v>2</v>
      </c>
      <c r="BC89" s="225" t="s">
        <v>153</v>
      </c>
    </row>
    <row r="90" spans="2:55" ht="10.5" customHeight="1">
      <c r="B90" s="406"/>
      <c r="C90" s="409"/>
      <c r="D90" s="412"/>
      <c r="E90" s="31" t="s">
        <v>6</v>
      </c>
      <c r="F90" s="60"/>
      <c r="G90" s="54">
        <v>100</v>
      </c>
      <c r="H90" s="64">
        <v>2</v>
      </c>
      <c r="I90" s="69" t="s">
        <v>38</v>
      </c>
      <c r="J90" s="69" t="s">
        <v>171</v>
      </c>
      <c r="K90" s="130" t="s">
        <v>93</v>
      </c>
      <c r="L90" s="151">
        <f t="shared" ref="L90:L105" si="28">IF($G90&lt;60,"",$H90)</f>
        <v>2</v>
      </c>
      <c r="M90" s="152"/>
      <c r="N90" s="119"/>
      <c r="O90" s="35"/>
      <c r="P90" s="35"/>
      <c r="Q90" s="35"/>
      <c r="R90" s="35"/>
      <c r="S90" s="35"/>
      <c r="T90" s="35"/>
      <c r="U90" s="35"/>
      <c r="V90" s="37" t="str">
        <f t="shared" ref="V90:V105" si="29">IF($G90&lt;60,"","○")</f>
        <v>○</v>
      </c>
      <c r="W90" s="35"/>
      <c r="X90" s="36"/>
      <c r="Y90" s="32">
        <f t="shared" si="18"/>
        <v>2</v>
      </c>
      <c r="Z90" s="173">
        <f t="shared" si="18"/>
        <v>2</v>
      </c>
      <c r="AA90" s="34"/>
      <c r="AB90" s="35"/>
      <c r="AC90" s="35"/>
      <c r="AD90" s="35"/>
      <c r="AE90" s="36"/>
      <c r="AF90" s="25">
        <f t="shared" si="19"/>
        <v>2</v>
      </c>
      <c r="AG90" s="22">
        <f t="shared" si="19"/>
        <v>2</v>
      </c>
      <c r="AH90" s="22">
        <f t="shared" si="19"/>
        <v>2</v>
      </c>
      <c r="AI90" s="173">
        <f t="shared" si="24"/>
        <v>2</v>
      </c>
      <c r="AJ90" s="11" t="s">
        <v>153</v>
      </c>
      <c r="AK90" s="11" t="s">
        <v>153</v>
      </c>
      <c r="AL90" s="173">
        <f t="shared" ref="AL90:AM104" si="30">IF($G90&lt;60,"",$H90)</f>
        <v>2</v>
      </c>
      <c r="AM90" s="173">
        <f t="shared" si="30"/>
        <v>2</v>
      </c>
      <c r="AN90" s="173">
        <f>IF($G90&lt;60,"",$H90)</f>
        <v>2</v>
      </c>
      <c r="AO90" s="11" t="s">
        <v>153</v>
      </c>
      <c r="AP90" s="11" t="s">
        <v>153</v>
      </c>
      <c r="AQ90" s="25">
        <f t="shared" si="20"/>
        <v>2</v>
      </c>
      <c r="AR90" s="22">
        <f t="shared" si="20"/>
        <v>2</v>
      </c>
      <c r="AS90" s="11"/>
      <c r="AT90" s="173">
        <f t="shared" si="26"/>
        <v>2</v>
      </c>
      <c r="AU90" s="173">
        <f>IF($G90&lt;60,"",$H90)</f>
        <v>2</v>
      </c>
      <c r="AV90" s="11" t="s">
        <v>153</v>
      </c>
      <c r="AW90" s="11" t="s">
        <v>153</v>
      </c>
      <c r="AX90" s="11" t="s">
        <v>153</v>
      </c>
      <c r="AY90" s="11" t="s">
        <v>153</v>
      </c>
      <c r="AZ90" s="11" t="s">
        <v>153</v>
      </c>
      <c r="BA90" s="11" t="s">
        <v>153</v>
      </c>
      <c r="BB90" s="11" t="s">
        <v>153</v>
      </c>
      <c r="BC90" s="202">
        <f>IF($G90&lt;60,"",$H90)</f>
        <v>2</v>
      </c>
    </row>
    <row r="91" spans="2:55" ht="10.5" customHeight="1">
      <c r="B91" s="406"/>
      <c r="C91" s="409"/>
      <c r="D91" s="412"/>
      <c r="E91" s="31" t="s">
        <v>7</v>
      </c>
      <c r="F91" s="60"/>
      <c r="G91" s="54">
        <v>100</v>
      </c>
      <c r="H91" s="64">
        <v>2</v>
      </c>
      <c r="I91" s="69" t="s">
        <v>38</v>
      </c>
      <c r="J91" s="69" t="s">
        <v>171</v>
      </c>
      <c r="K91" s="130" t="s">
        <v>93</v>
      </c>
      <c r="L91" s="151">
        <f t="shared" si="28"/>
        <v>2</v>
      </c>
      <c r="M91" s="152"/>
      <c r="N91" s="119"/>
      <c r="O91" s="35"/>
      <c r="P91" s="35"/>
      <c r="Q91" s="35"/>
      <c r="R91" s="35"/>
      <c r="S91" s="35"/>
      <c r="T91" s="35"/>
      <c r="U91" s="35"/>
      <c r="V91" s="37" t="str">
        <f t="shared" si="29"/>
        <v>○</v>
      </c>
      <c r="W91" s="35"/>
      <c r="X91" s="36"/>
      <c r="Y91" s="32">
        <f t="shared" si="18"/>
        <v>2</v>
      </c>
      <c r="Z91" s="173">
        <f t="shared" si="18"/>
        <v>2</v>
      </c>
      <c r="AA91" s="34"/>
      <c r="AB91" s="35"/>
      <c r="AC91" s="35"/>
      <c r="AD91" s="35"/>
      <c r="AE91" s="36"/>
      <c r="AF91" s="25">
        <f t="shared" si="19"/>
        <v>2</v>
      </c>
      <c r="AG91" s="22">
        <f t="shared" si="19"/>
        <v>2</v>
      </c>
      <c r="AH91" s="22">
        <f t="shared" si="19"/>
        <v>2</v>
      </c>
      <c r="AI91" s="173">
        <f t="shared" si="24"/>
        <v>2</v>
      </c>
      <c r="AJ91" s="11" t="s">
        <v>153</v>
      </c>
      <c r="AK91" s="11" t="s">
        <v>153</v>
      </c>
      <c r="AL91" s="173">
        <f t="shared" si="30"/>
        <v>2</v>
      </c>
      <c r="AM91" s="173">
        <f t="shared" si="30"/>
        <v>2</v>
      </c>
      <c r="AN91" s="173">
        <f>IF($G91&lt;60,"",$H91)</f>
        <v>2</v>
      </c>
      <c r="AO91" s="11" t="s">
        <v>153</v>
      </c>
      <c r="AP91" s="11" t="s">
        <v>153</v>
      </c>
      <c r="AQ91" s="25">
        <f t="shared" si="20"/>
        <v>2</v>
      </c>
      <c r="AR91" s="22">
        <f t="shared" si="20"/>
        <v>2</v>
      </c>
      <c r="AS91" s="22">
        <f t="shared" si="20"/>
        <v>2</v>
      </c>
      <c r="AT91" s="173">
        <f t="shared" si="26"/>
        <v>2</v>
      </c>
      <c r="AU91" s="11" t="s">
        <v>153</v>
      </c>
      <c r="AV91" s="11" t="s">
        <v>153</v>
      </c>
      <c r="AW91" s="173">
        <f>IF($G91&lt;60,"",$H91)</f>
        <v>2</v>
      </c>
      <c r="AX91" s="173">
        <f>IF($G91&lt;60,"",$H91)</f>
        <v>2</v>
      </c>
      <c r="AY91" s="11" t="s">
        <v>153</v>
      </c>
      <c r="AZ91" s="11" t="s">
        <v>153</v>
      </c>
      <c r="BA91" s="11" t="s">
        <v>153</v>
      </c>
      <c r="BB91" s="11" t="s">
        <v>153</v>
      </c>
      <c r="BC91" s="199" t="s">
        <v>153</v>
      </c>
    </row>
    <row r="92" spans="2:55" ht="10.5" customHeight="1">
      <c r="B92" s="406"/>
      <c r="C92" s="409"/>
      <c r="D92" s="412"/>
      <c r="E92" s="31" t="s">
        <v>8</v>
      </c>
      <c r="F92" s="60"/>
      <c r="G92" s="54">
        <v>100</v>
      </c>
      <c r="H92" s="64">
        <v>2</v>
      </c>
      <c r="I92" s="69" t="s">
        <v>38</v>
      </c>
      <c r="J92" s="69" t="s">
        <v>98</v>
      </c>
      <c r="K92" s="130" t="s">
        <v>93</v>
      </c>
      <c r="L92" s="151">
        <f t="shared" si="28"/>
        <v>2</v>
      </c>
      <c r="M92" s="152"/>
      <c r="N92" s="119"/>
      <c r="O92" s="35"/>
      <c r="P92" s="35"/>
      <c r="Q92" s="35"/>
      <c r="R92" s="35"/>
      <c r="S92" s="35"/>
      <c r="T92" s="35"/>
      <c r="U92" s="35"/>
      <c r="V92" s="37" t="str">
        <f t="shared" si="29"/>
        <v>○</v>
      </c>
      <c r="W92" s="35"/>
      <c r="X92" s="36"/>
      <c r="Y92" s="32">
        <f t="shared" si="18"/>
        <v>2</v>
      </c>
      <c r="Z92" s="173">
        <f t="shared" si="18"/>
        <v>2</v>
      </c>
      <c r="AA92" s="34"/>
      <c r="AB92" s="35"/>
      <c r="AC92" s="35"/>
      <c r="AD92" s="35"/>
      <c r="AE92" s="36"/>
      <c r="AF92" s="25">
        <f t="shared" si="19"/>
        <v>2</v>
      </c>
      <c r="AG92" s="22">
        <f t="shared" si="19"/>
        <v>2</v>
      </c>
      <c r="AH92" s="22">
        <f t="shared" si="19"/>
        <v>2</v>
      </c>
      <c r="AI92" s="173">
        <f t="shared" si="24"/>
        <v>2</v>
      </c>
      <c r="AJ92" s="11" t="s">
        <v>153</v>
      </c>
      <c r="AK92" s="11" t="s">
        <v>153</v>
      </c>
      <c r="AL92" s="173">
        <f t="shared" si="30"/>
        <v>2</v>
      </c>
      <c r="AM92" s="173">
        <f t="shared" si="30"/>
        <v>2</v>
      </c>
      <c r="AN92" s="11" t="s">
        <v>153</v>
      </c>
      <c r="AO92" s="11" t="s">
        <v>153</v>
      </c>
      <c r="AP92" s="11" t="s">
        <v>153</v>
      </c>
      <c r="AQ92" s="25">
        <f t="shared" si="20"/>
        <v>2</v>
      </c>
      <c r="AR92" s="22">
        <f t="shared" si="20"/>
        <v>2</v>
      </c>
      <c r="AS92" s="22">
        <f t="shared" si="20"/>
        <v>2</v>
      </c>
      <c r="AT92" s="173">
        <f t="shared" si="26"/>
        <v>2</v>
      </c>
      <c r="AU92" s="11" t="s">
        <v>153</v>
      </c>
      <c r="AV92" s="11" t="s">
        <v>153</v>
      </c>
      <c r="AW92" s="173">
        <f>IF($G92&lt;60,"",$H92)</f>
        <v>2</v>
      </c>
      <c r="AX92" s="173">
        <f>IF($G92&lt;60,"",$H92)</f>
        <v>2</v>
      </c>
      <c r="AY92" s="173">
        <f>IF($G92&lt;60,"",$H92)</f>
        <v>2</v>
      </c>
      <c r="AZ92" s="11"/>
      <c r="BA92" s="11"/>
      <c r="BB92" s="11" t="s">
        <v>153</v>
      </c>
      <c r="BC92" s="199" t="s">
        <v>153</v>
      </c>
    </row>
    <row r="93" spans="2:55" ht="10.5" customHeight="1">
      <c r="B93" s="406"/>
      <c r="C93" s="409"/>
      <c r="D93" s="412"/>
      <c r="E93" s="31" t="s">
        <v>79</v>
      </c>
      <c r="F93" s="60"/>
      <c r="G93" s="54">
        <v>100</v>
      </c>
      <c r="H93" s="64">
        <v>2</v>
      </c>
      <c r="I93" s="69" t="s">
        <v>38</v>
      </c>
      <c r="J93" s="69" t="s">
        <v>171</v>
      </c>
      <c r="K93" s="130" t="s">
        <v>93</v>
      </c>
      <c r="L93" s="151">
        <f t="shared" si="28"/>
        <v>2</v>
      </c>
      <c r="M93" s="152"/>
      <c r="N93" s="119"/>
      <c r="O93" s="35"/>
      <c r="P93" s="35"/>
      <c r="Q93" s="213"/>
      <c r="R93" s="35"/>
      <c r="S93" s="35"/>
      <c r="T93" s="35"/>
      <c r="U93" s="35"/>
      <c r="V93" s="37" t="str">
        <f t="shared" si="29"/>
        <v>○</v>
      </c>
      <c r="W93" s="35"/>
      <c r="X93" s="36"/>
      <c r="Y93" s="32">
        <f t="shared" si="18"/>
        <v>2</v>
      </c>
      <c r="Z93" s="173">
        <f t="shared" si="18"/>
        <v>2</v>
      </c>
      <c r="AA93" s="34"/>
      <c r="AB93" s="35"/>
      <c r="AC93" s="35"/>
      <c r="AD93" s="35"/>
      <c r="AE93" s="36"/>
      <c r="AF93" s="25">
        <f t="shared" si="19"/>
        <v>2</v>
      </c>
      <c r="AG93" s="22">
        <f t="shared" si="19"/>
        <v>2</v>
      </c>
      <c r="AH93" s="22">
        <f t="shared" si="19"/>
        <v>2</v>
      </c>
      <c r="AI93" s="173">
        <f t="shared" si="24"/>
        <v>2</v>
      </c>
      <c r="AJ93" s="11" t="s">
        <v>153</v>
      </c>
      <c r="AK93" s="11" t="s">
        <v>153</v>
      </c>
      <c r="AL93" s="173">
        <f t="shared" si="30"/>
        <v>2</v>
      </c>
      <c r="AM93" s="173">
        <f t="shared" si="30"/>
        <v>2</v>
      </c>
      <c r="AN93" s="11" t="s">
        <v>153</v>
      </c>
      <c r="AO93" s="11" t="s">
        <v>153</v>
      </c>
      <c r="AP93" s="11" t="s">
        <v>153</v>
      </c>
      <c r="AQ93" s="25">
        <f t="shared" si="20"/>
        <v>2</v>
      </c>
      <c r="AR93" s="22">
        <f t="shared" si="20"/>
        <v>2</v>
      </c>
      <c r="AS93" s="11"/>
      <c r="AT93" s="173">
        <f t="shared" si="26"/>
        <v>2</v>
      </c>
      <c r="AU93" s="173">
        <f>IF($G93&lt;60,"",$H93)</f>
        <v>2</v>
      </c>
      <c r="AV93" s="11" t="s">
        <v>153</v>
      </c>
      <c r="AW93" s="11" t="s">
        <v>153</v>
      </c>
      <c r="AX93" s="11" t="s">
        <v>153</v>
      </c>
      <c r="AY93" s="11" t="s">
        <v>153</v>
      </c>
      <c r="AZ93" s="11"/>
      <c r="BA93" s="11"/>
      <c r="BB93" s="11" t="s">
        <v>153</v>
      </c>
      <c r="BC93" s="202">
        <f>IF($G93&lt;60,"",$H93)</f>
        <v>2</v>
      </c>
    </row>
    <row r="94" spans="2:55" ht="10.5" customHeight="1">
      <c r="B94" s="406"/>
      <c r="C94" s="409"/>
      <c r="D94" s="412"/>
      <c r="E94" s="31" t="s">
        <v>5</v>
      </c>
      <c r="F94" s="60"/>
      <c r="G94" s="54">
        <v>100</v>
      </c>
      <c r="H94" s="64">
        <v>2</v>
      </c>
      <c r="I94" s="69" t="s">
        <v>38</v>
      </c>
      <c r="J94" s="69" t="s">
        <v>98</v>
      </c>
      <c r="K94" s="130" t="s">
        <v>93</v>
      </c>
      <c r="L94" s="151">
        <f t="shared" si="28"/>
        <v>2</v>
      </c>
      <c r="M94" s="152"/>
      <c r="N94" s="119"/>
      <c r="O94" s="35"/>
      <c r="P94" s="35"/>
      <c r="Q94" s="35"/>
      <c r="R94" s="35"/>
      <c r="S94" s="35"/>
      <c r="T94" s="35"/>
      <c r="U94" s="35"/>
      <c r="V94" s="37" t="str">
        <f t="shared" si="29"/>
        <v>○</v>
      </c>
      <c r="W94" s="35"/>
      <c r="X94" s="36"/>
      <c r="Y94" s="32">
        <f t="shared" si="18"/>
        <v>2</v>
      </c>
      <c r="Z94" s="173">
        <f t="shared" si="18"/>
        <v>2</v>
      </c>
      <c r="AA94" s="34"/>
      <c r="AB94" s="35"/>
      <c r="AC94" s="35"/>
      <c r="AD94" s="35"/>
      <c r="AE94" s="36"/>
      <c r="AF94" s="25">
        <f t="shared" si="19"/>
        <v>2</v>
      </c>
      <c r="AG94" s="22">
        <f t="shared" si="19"/>
        <v>2</v>
      </c>
      <c r="AH94" s="22">
        <f t="shared" si="19"/>
        <v>2</v>
      </c>
      <c r="AI94" s="173">
        <f t="shared" si="24"/>
        <v>2</v>
      </c>
      <c r="AJ94" s="11" t="s">
        <v>153</v>
      </c>
      <c r="AK94" s="11" t="s">
        <v>153</v>
      </c>
      <c r="AL94" s="173">
        <f t="shared" si="30"/>
        <v>2</v>
      </c>
      <c r="AM94" s="173">
        <f t="shared" si="30"/>
        <v>2</v>
      </c>
      <c r="AN94" s="11" t="s">
        <v>153</v>
      </c>
      <c r="AO94" s="11" t="s">
        <v>153</v>
      </c>
      <c r="AP94" s="11" t="s">
        <v>153</v>
      </c>
      <c r="AQ94" s="25">
        <f t="shared" si="20"/>
        <v>2</v>
      </c>
      <c r="AR94" s="22">
        <f t="shared" si="20"/>
        <v>2</v>
      </c>
      <c r="AS94" s="11"/>
      <c r="AT94" s="173">
        <f t="shared" si="26"/>
        <v>2</v>
      </c>
      <c r="AU94" s="173">
        <f>IF($G94&lt;60,"",$H94)</f>
        <v>2</v>
      </c>
      <c r="AV94" s="11" t="s">
        <v>153</v>
      </c>
      <c r="AW94" s="11" t="s">
        <v>153</v>
      </c>
      <c r="AX94" s="11" t="s">
        <v>153</v>
      </c>
      <c r="AY94" s="11" t="s">
        <v>153</v>
      </c>
      <c r="AZ94" s="11"/>
      <c r="BA94" s="11"/>
      <c r="BB94" s="11" t="s">
        <v>153</v>
      </c>
      <c r="BC94" s="202">
        <f>IF($G94&lt;60,"",$H94)</f>
        <v>2</v>
      </c>
    </row>
    <row r="95" spans="2:55" ht="10.5" customHeight="1">
      <c r="B95" s="406"/>
      <c r="C95" s="409"/>
      <c r="D95" s="412"/>
      <c r="E95" s="31" t="s">
        <v>168</v>
      </c>
      <c r="F95" s="60"/>
      <c r="G95" s="54">
        <v>100</v>
      </c>
      <c r="H95" s="64">
        <v>2</v>
      </c>
      <c r="I95" s="69" t="s">
        <v>38</v>
      </c>
      <c r="J95" s="69" t="s">
        <v>98</v>
      </c>
      <c r="K95" s="130" t="s">
        <v>93</v>
      </c>
      <c r="L95" s="151">
        <f t="shared" si="28"/>
        <v>2</v>
      </c>
      <c r="M95" s="152"/>
      <c r="N95" s="119"/>
      <c r="O95" s="35"/>
      <c r="P95" s="35"/>
      <c r="Q95" s="35"/>
      <c r="R95" s="35"/>
      <c r="S95" s="35"/>
      <c r="T95" s="35"/>
      <c r="U95" s="35"/>
      <c r="V95" s="37" t="str">
        <f t="shared" si="29"/>
        <v>○</v>
      </c>
      <c r="W95" s="35"/>
      <c r="X95" s="36"/>
      <c r="Y95" s="32">
        <f t="shared" si="18"/>
        <v>2</v>
      </c>
      <c r="Z95" s="173">
        <f t="shared" si="18"/>
        <v>2</v>
      </c>
      <c r="AA95" s="34"/>
      <c r="AB95" s="35"/>
      <c r="AC95" s="35"/>
      <c r="AD95" s="35"/>
      <c r="AE95" s="36"/>
      <c r="AF95" s="25">
        <f t="shared" si="19"/>
        <v>2</v>
      </c>
      <c r="AG95" s="22">
        <f t="shared" si="19"/>
        <v>2</v>
      </c>
      <c r="AH95" s="22">
        <f t="shared" si="19"/>
        <v>2</v>
      </c>
      <c r="AI95" s="173">
        <f t="shared" si="24"/>
        <v>2</v>
      </c>
      <c r="AJ95" s="11" t="s">
        <v>153</v>
      </c>
      <c r="AK95" s="11" t="s">
        <v>153</v>
      </c>
      <c r="AL95" s="173">
        <f t="shared" si="30"/>
        <v>2</v>
      </c>
      <c r="AM95" s="173">
        <f t="shared" si="30"/>
        <v>2</v>
      </c>
      <c r="AN95" s="11" t="s">
        <v>153</v>
      </c>
      <c r="AO95" s="11" t="s">
        <v>153</v>
      </c>
      <c r="AP95" s="11" t="s">
        <v>153</v>
      </c>
      <c r="AQ95" s="25">
        <f t="shared" si="20"/>
        <v>2</v>
      </c>
      <c r="AR95" s="22">
        <f t="shared" si="20"/>
        <v>2</v>
      </c>
      <c r="AS95" s="22">
        <f t="shared" si="20"/>
        <v>2</v>
      </c>
      <c r="AT95" s="173">
        <f t="shared" si="26"/>
        <v>2</v>
      </c>
      <c r="AU95" s="11" t="s">
        <v>153</v>
      </c>
      <c r="AV95" s="11" t="s">
        <v>153</v>
      </c>
      <c r="AW95" s="173">
        <f t="shared" ref="AW95:AX97" si="31">IF($G95&lt;60,"",$H95)</f>
        <v>2</v>
      </c>
      <c r="AX95" s="173">
        <f t="shared" si="31"/>
        <v>2</v>
      </c>
      <c r="AY95" s="11" t="s">
        <v>153</v>
      </c>
      <c r="AZ95" s="173">
        <f>IF($G95&lt;60,"",$H95)</f>
        <v>2</v>
      </c>
      <c r="BA95" s="11"/>
      <c r="BB95" s="11" t="s">
        <v>153</v>
      </c>
      <c r="BC95" s="199" t="s">
        <v>153</v>
      </c>
    </row>
    <row r="96" spans="2:55" ht="10.5" customHeight="1">
      <c r="B96" s="406"/>
      <c r="C96" s="409"/>
      <c r="D96" s="412"/>
      <c r="E96" s="31" t="s">
        <v>80</v>
      </c>
      <c r="F96" s="60"/>
      <c r="G96" s="54">
        <v>100</v>
      </c>
      <c r="H96" s="64">
        <v>2</v>
      </c>
      <c r="I96" s="69" t="s">
        <v>38</v>
      </c>
      <c r="J96" s="69" t="s">
        <v>98</v>
      </c>
      <c r="K96" s="130" t="s">
        <v>93</v>
      </c>
      <c r="L96" s="151">
        <f t="shared" si="28"/>
        <v>2</v>
      </c>
      <c r="M96" s="152"/>
      <c r="N96" s="119"/>
      <c r="O96" s="35"/>
      <c r="P96" s="35"/>
      <c r="Q96" s="35"/>
      <c r="R96" s="35"/>
      <c r="S96" s="35"/>
      <c r="T96" s="35"/>
      <c r="U96" s="35"/>
      <c r="V96" s="37" t="str">
        <f t="shared" si="29"/>
        <v>○</v>
      </c>
      <c r="W96" s="35"/>
      <c r="X96" s="36"/>
      <c r="Y96" s="32">
        <f t="shared" si="18"/>
        <v>2</v>
      </c>
      <c r="Z96" s="173">
        <f t="shared" si="18"/>
        <v>2</v>
      </c>
      <c r="AA96" s="34"/>
      <c r="AB96" s="35"/>
      <c r="AC96" s="35"/>
      <c r="AD96" s="35"/>
      <c r="AE96" s="36"/>
      <c r="AF96" s="25">
        <f t="shared" si="19"/>
        <v>2</v>
      </c>
      <c r="AG96" s="22">
        <f t="shared" si="19"/>
        <v>2</v>
      </c>
      <c r="AH96" s="22">
        <f t="shared" si="19"/>
        <v>2</v>
      </c>
      <c r="AI96" s="173">
        <f t="shared" si="24"/>
        <v>2</v>
      </c>
      <c r="AJ96" s="11" t="s">
        <v>153</v>
      </c>
      <c r="AK96" s="11" t="s">
        <v>153</v>
      </c>
      <c r="AL96" s="173">
        <f t="shared" si="30"/>
        <v>2</v>
      </c>
      <c r="AM96" s="173">
        <f t="shared" si="30"/>
        <v>2</v>
      </c>
      <c r="AN96" s="11" t="s">
        <v>153</v>
      </c>
      <c r="AO96" s="11" t="s">
        <v>153</v>
      </c>
      <c r="AP96" s="11" t="s">
        <v>153</v>
      </c>
      <c r="AQ96" s="25">
        <f t="shared" si="20"/>
        <v>2</v>
      </c>
      <c r="AR96" s="22">
        <f t="shared" si="20"/>
        <v>2</v>
      </c>
      <c r="AS96" s="22">
        <f t="shared" si="20"/>
        <v>2</v>
      </c>
      <c r="AT96" s="173">
        <f t="shared" si="26"/>
        <v>2</v>
      </c>
      <c r="AU96" s="11" t="s">
        <v>153</v>
      </c>
      <c r="AV96" s="11" t="s">
        <v>153</v>
      </c>
      <c r="AW96" s="173">
        <f t="shared" si="31"/>
        <v>2</v>
      </c>
      <c r="AX96" s="173">
        <f t="shared" si="31"/>
        <v>2</v>
      </c>
      <c r="AY96" s="11" t="s">
        <v>153</v>
      </c>
      <c r="AZ96" s="11"/>
      <c r="BA96" s="173">
        <f>IF($G96&lt;60,"",$H96)</f>
        <v>2</v>
      </c>
      <c r="BB96" s="11" t="s">
        <v>153</v>
      </c>
      <c r="BC96" s="199" t="s">
        <v>153</v>
      </c>
    </row>
    <row r="97" spans="1:55" ht="10.5" customHeight="1">
      <c r="B97" s="406"/>
      <c r="C97" s="409"/>
      <c r="D97" s="412"/>
      <c r="E97" s="31" t="s">
        <v>81</v>
      </c>
      <c r="F97" s="60"/>
      <c r="G97" s="54">
        <v>100</v>
      </c>
      <c r="H97" s="64">
        <v>2</v>
      </c>
      <c r="I97" s="69" t="s">
        <v>38</v>
      </c>
      <c r="J97" s="69" t="s">
        <v>100</v>
      </c>
      <c r="K97" s="130" t="s">
        <v>93</v>
      </c>
      <c r="L97" s="151">
        <f t="shared" si="28"/>
        <v>2</v>
      </c>
      <c r="M97" s="152"/>
      <c r="N97" s="119"/>
      <c r="O97" s="35"/>
      <c r="P97" s="35"/>
      <c r="Q97" s="35"/>
      <c r="R97" s="35"/>
      <c r="S97" s="35"/>
      <c r="T97" s="35"/>
      <c r="U97" s="35"/>
      <c r="V97" s="37" t="str">
        <f t="shared" si="29"/>
        <v>○</v>
      </c>
      <c r="W97" s="35"/>
      <c r="X97" s="36"/>
      <c r="Y97" s="32">
        <f t="shared" si="18"/>
        <v>2</v>
      </c>
      <c r="Z97" s="173">
        <f t="shared" si="18"/>
        <v>2</v>
      </c>
      <c r="AA97" s="34"/>
      <c r="AB97" s="35"/>
      <c r="AC97" s="35"/>
      <c r="AD97" s="35"/>
      <c r="AE97" s="36"/>
      <c r="AF97" s="25">
        <f t="shared" si="19"/>
        <v>2</v>
      </c>
      <c r="AG97" s="22">
        <f t="shared" si="19"/>
        <v>2</v>
      </c>
      <c r="AH97" s="22">
        <f t="shared" si="19"/>
        <v>2</v>
      </c>
      <c r="AI97" s="173">
        <f t="shared" si="24"/>
        <v>2</v>
      </c>
      <c r="AJ97" s="11" t="s">
        <v>153</v>
      </c>
      <c r="AK97" s="11" t="s">
        <v>153</v>
      </c>
      <c r="AL97" s="173">
        <f t="shared" si="30"/>
        <v>2</v>
      </c>
      <c r="AM97" s="173">
        <f t="shared" si="30"/>
        <v>2</v>
      </c>
      <c r="AN97" s="11" t="s">
        <v>153</v>
      </c>
      <c r="AO97" s="11" t="s">
        <v>153</v>
      </c>
      <c r="AP97" s="11" t="s">
        <v>153</v>
      </c>
      <c r="AQ97" s="25">
        <f t="shared" si="20"/>
        <v>2</v>
      </c>
      <c r="AR97" s="22">
        <f t="shared" si="20"/>
        <v>2</v>
      </c>
      <c r="AS97" s="22">
        <f t="shared" si="20"/>
        <v>2</v>
      </c>
      <c r="AT97" s="173">
        <f t="shared" si="26"/>
        <v>2</v>
      </c>
      <c r="AU97" s="11" t="s">
        <v>153</v>
      </c>
      <c r="AV97" s="11" t="s">
        <v>153</v>
      </c>
      <c r="AW97" s="173">
        <f t="shared" si="31"/>
        <v>2</v>
      </c>
      <c r="AX97" s="173">
        <f t="shared" si="31"/>
        <v>2</v>
      </c>
      <c r="AY97" s="173">
        <f>IF($G97&lt;60,"",$H97)</f>
        <v>2</v>
      </c>
      <c r="AZ97" s="11"/>
      <c r="BA97" s="11"/>
      <c r="BB97" s="11" t="s">
        <v>153</v>
      </c>
      <c r="BC97" s="199" t="s">
        <v>153</v>
      </c>
    </row>
    <row r="98" spans="1:55" ht="12" customHeight="1">
      <c r="B98" s="406"/>
      <c r="C98" s="409"/>
      <c r="D98" s="412"/>
      <c r="E98" s="31" t="s">
        <v>78</v>
      </c>
      <c r="F98" s="60"/>
      <c r="G98" s="54">
        <v>100</v>
      </c>
      <c r="H98" s="64">
        <v>2</v>
      </c>
      <c r="I98" s="69" t="s">
        <v>38</v>
      </c>
      <c r="J98" s="69" t="s">
        <v>98</v>
      </c>
      <c r="K98" s="130" t="s">
        <v>93</v>
      </c>
      <c r="L98" s="151">
        <f t="shared" si="28"/>
        <v>2</v>
      </c>
      <c r="M98" s="152"/>
      <c r="N98" s="119"/>
      <c r="O98" s="35"/>
      <c r="P98" s="35"/>
      <c r="Q98" s="35"/>
      <c r="R98" s="35"/>
      <c r="S98" s="35"/>
      <c r="T98" s="35"/>
      <c r="U98" s="35"/>
      <c r="V98" s="37" t="str">
        <f t="shared" si="29"/>
        <v>○</v>
      </c>
      <c r="W98" s="35"/>
      <c r="X98" s="36"/>
      <c r="Y98" s="32">
        <f t="shared" si="18"/>
        <v>2</v>
      </c>
      <c r="Z98" s="173">
        <f t="shared" si="18"/>
        <v>2</v>
      </c>
      <c r="AA98" s="34"/>
      <c r="AB98" s="35"/>
      <c r="AC98" s="35"/>
      <c r="AD98" s="35"/>
      <c r="AE98" s="36"/>
      <c r="AF98" s="25">
        <f t="shared" si="19"/>
        <v>2</v>
      </c>
      <c r="AG98" s="22">
        <f t="shared" si="19"/>
        <v>2</v>
      </c>
      <c r="AH98" s="22">
        <f t="shared" si="19"/>
        <v>2</v>
      </c>
      <c r="AI98" s="173">
        <f t="shared" si="24"/>
        <v>2</v>
      </c>
      <c r="AJ98" s="11" t="s">
        <v>153</v>
      </c>
      <c r="AK98" s="11" t="s">
        <v>153</v>
      </c>
      <c r="AL98" s="173">
        <f t="shared" si="30"/>
        <v>2</v>
      </c>
      <c r="AM98" s="173">
        <f t="shared" si="30"/>
        <v>2</v>
      </c>
      <c r="AN98" s="11" t="s">
        <v>153</v>
      </c>
      <c r="AO98" s="11" t="s">
        <v>153</v>
      </c>
      <c r="AP98" s="11" t="s">
        <v>153</v>
      </c>
      <c r="AQ98" s="25">
        <f t="shared" si="20"/>
        <v>2</v>
      </c>
      <c r="AR98" s="22">
        <f t="shared" si="20"/>
        <v>2</v>
      </c>
      <c r="AS98" s="11"/>
      <c r="AT98" s="173">
        <f t="shared" si="26"/>
        <v>2</v>
      </c>
      <c r="AU98" s="173">
        <f>IF($G98&lt;60,"",$H98)</f>
        <v>2</v>
      </c>
      <c r="AV98" s="11" t="s">
        <v>153</v>
      </c>
      <c r="AW98" s="11" t="s">
        <v>153</v>
      </c>
      <c r="AX98" s="11" t="s">
        <v>153</v>
      </c>
      <c r="AY98" s="11" t="s">
        <v>153</v>
      </c>
      <c r="AZ98" s="11"/>
      <c r="BA98" s="11"/>
      <c r="BB98" s="11" t="s">
        <v>153</v>
      </c>
      <c r="BC98" s="202">
        <f>IF($G98&lt;60,"",$H98)</f>
        <v>2</v>
      </c>
    </row>
    <row r="99" spans="1:55" ht="10.5" customHeight="1">
      <c r="B99" s="406"/>
      <c r="C99" s="409"/>
      <c r="D99" s="412"/>
      <c r="E99" s="31" t="s">
        <v>2</v>
      </c>
      <c r="F99" s="60"/>
      <c r="G99" s="54">
        <v>100</v>
      </c>
      <c r="H99" s="64">
        <v>2</v>
      </c>
      <c r="I99" s="69" t="s">
        <v>38</v>
      </c>
      <c r="J99" s="69" t="s">
        <v>100</v>
      </c>
      <c r="K99" s="130" t="s">
        <v>93</v>
      </c>
      <c r="L99" s="151">
        <f t="shared" si="28"/>
        <v>2</v>
      </c>
      <c r="M99" s="152"/>
      <c r="N99" s="119"/>
      <c r="O99" s="35"/>
      <c r="P99" s="35"/>
      <c r="Q99" s="35"/>
      <c r="R99" s="35"/>
      <c r="S99" s="35"/>
      <c r="T99" s="35"/>
      <c r="U99" s="35"/>
      <c r="V99" s="37" t="str">
        <f t="shared" si="29"/>
        <v>○</v>
      </c>
      <c r="W99" s="35"/>
      <c r="X99" s="36"/>
      <c r="Y99" s="32">
        <f t="shared" si="18"/>
        <v>2</v>
      </c>
      <c r="Z99" s="173">
        <f t="shared" si="18"/>
        <v>2</v>
      </c>
      <c r="AA99" s="34"/>
      <c r="AB99" s="35"/>
      <c r="AC99" s="35"/>
      <c r="AD99" s="35"/>
      <c r="AE99" s="36"/>
      <c r="AF99" s="25">
        <f t="shared" si="19"/>
        <v>2</v>
      </c>
      <c r="AG99" s="22">
        <f t="shared" si="19"/>
        <v>2</v>
      </c>
      <c r="AH99" s="22">
        <f t="shared" si="19"/>
        <v>2</v>
      </c>
      <c r="AI99" s="173">
        <f t="shared" si="24"/>
        <v>2</v>
      </c>
      <c r="AJ99" s="11" t="s">
        <v>153</v>
      </c>
      <c r="AK99" s="11" t="s">
        <v>153</v>
      </c>
      <c r="AL99" s="173">
        <f t="shared" si="30"/>
        <v>2</v>
      </c>
      <c r="AM99" s="173">
        <f t="shared" si="30"/>
        <v>2</v>
      </c>
      <c r="AN99" s="11" t="s">
        <v>153</v>
      </c>
      <c r="AO99" s="11" t="s">
        <v>153</v>
      </c>
      <c r="AP99" s="11" t="s">
        <v>153</v>
      </c>
      <c r="AQ99" s="25">
        <f t="shared" si="20"/>
        <v>2</v>
      </c>
      <c r="AR99" s="22">
        <f t="shared" si="20"/>
        <v>2</v>
      </c>
      <c r="AS99" s="22">
        <f t="shared" si="20"/>
        <v>2</v>
      </c>
      <c r="AT99" s="173">
        <f t="shared" si="26"/>
        <v>2</v>
      </c>
      <c r="AU99" s="11" t="s">
        <v>153</v>
      </c>
      <c r="AV99" s="11" t="s">
        <v>153</v>
      </c>
      <c r="AW99" s="173">
        <f t="shared" ref="AW99:AX105" si="32">IF($G99&lt;60,"",$H99)</f>
        <v>2</v>
      </c>
      <c r="AX99" s="173">
        <f t="shared" si="32"/>
        <v>2</v>
      </c>
      <c r="AY99" s="11" t="s">
        <v>153</v>
      </c>
      <c r="AZ99" s="173">
        <f>IF($G99&lt;60,"",$H99)</f>
        <v>2</v>
      </c>
      <c r="BA99" s="11"/>
      <c r="BB99" s="11" t="s">
        <v>153</v>
      </c>
      <c r="BC99" s="199" t="s">
        <v>153</v>
      </c>
    </row>
    <row r="100" spans="1:55" ht="10.5" customHeight="1">
      <c r="B100" s="406"/>
      <c r="C100" s="409"/>
      <c r="D100" s="412"/>
      <c r="E100" s="31" t="s">
        <v>137</v>
      </c>
      <c r="F100" s="60"/>
      <c r="G100" s="54">
        <v>100</v>
      </c>
      <c r="H100" s="64">
        <v>2</v>
      </c>
      <c r="I100" s="69" t="s">
        <v>38</v>
      </c>
      <c r="J100" s="69" t="s">
        <v>183</v>
      </c>
      <c r="K100" s="130" t="s">
        <v>93</v>
      </c>
      <c r="L100" s="151">
        <f t="shared" si="28"/>
        <v>2</v>
      </c>
      <c r="M100" s="152"/>
      <c r="N100" s="119"/>
      <c r="O100" s="35"/>
      <c r="P100" s="35"/>
      <c r="Q100" s="35"/>
      <c r="R100" s="35"/>
      <c r="S100" s="35"/>
      <c r="T100" s="35"/>
      <c r="U100" s="35"/>
      <c r="V100" s="37" t="str">
        <f t="shared" si="29"/>
        <v>○</v>
      </c>
      <c r="W100" s="35"/>
      <c r="X100" s="36"/>
      <c r="Y100" s="32">
        <f t="shared" si="18"/>
        <v>2</v>
      </c>
      <c r="Z100" s="173">
        <f t="shared" si="18"/>
        <v>2</v>
      </c>
      <c r="AA100" s="34"/>
      <c r="AB100" s="35"/>
      <c r="AC100" s="35"/>
      <c r="AD100" s="35"/>
      <c r="AE100" s="36"/>
      <c r="AF100" s="25">
        <f t="shared" si="19"/>
        <v>2</v>
      </c>
      <c r="AG100" s="22">
        <f t="shared" si="19"/>
        <v>2</v>
      </c>
      <c r="AH100" s="22">
        <f t="shared" si="19"/>
        <v>2</v>
      </c>
      <c r="AI100" s="173">
        <f t="shared" si="24"/>
        <v>2</v>
      </c>
      <c r="AJ100" s="11" t="s">
        <v>153</v>
      </c>
      <c r="AK100" s="11" t="s">
        <v>153</v>
      </c>
      <c r="AL100" s="173">
        <f t="shared" si="30"/>
        <v>2</v>
      </c>
      <c r="AM100" s="173">
        <f t="shared" si="30"/>
        <v>2</v>
      </c>
      <c r="AN100" s="11" t="s">
        <v>153</v>
      </c>
      <c r="AO100" s="11" t="s">
        <v>153</v>
      </c>
      <c r="AP100" s="11" t="s">
        <v>153</v>
      </c>
      <c r="AQ100" s="25">
        <f t="shared" si="20"/>
        <v>2</v>
      </c>
      <c r="AR100" s="22">
        <f t="shared" si="20"/>
        <v>2</v>
      </c>
      <c r="AS100" s="22">
        <f t="shared" si="20"/>
        <v>2</v>
      </c>
      <c r="AT100" s="173">
        <f t="shared" si="26"/>
        <v>2</v>
      </c>
      <c r="AU100" s="11" t="s">
        <v>153</v>
      </c>
      <c r="AV100" s="11" t="s">
        <v>153</v>
      </c>
      <c r="AW100" s="173">
        <f t="shared" si="32"/>
        <v>2</v>
      </c>
      <c r="AX100" s="173">
        <f t="shared" si="32"/>
        <v>2</v>
      </c>
      <c r="AY100" s="11" t="s">
        <v>153</v>
      </c>
      <c r="AZ100" s="11"/>
      <c r="BA100" s="173">
        <f>IF($G100&lt;60,"",$H100)</f>
        <v>2</v>
      </c>
      <c r="BB100" s="11" t="s">
        <v>153</v>
      </c>
      <c r="BC100" s="199" t="s">
        <v>153</v>
      </c>
    </row>
    <row r="101" spans="1:55" ht="11.1" customHeight="1">
      <c r="B101" s="406"/>
      <c r="C101" s="409"/>
      <c r="D101" s="412"/>
      <c r="E101" s="31" t="s">
        <v>41</v>
      </c>
      <c r="F101" s="60"/>
      <c r="G101" s="54">
        <v>100</v>
      </c>
      <c r="H101" s="64">
        <v>2</v>
      </c>
      <c r="I101" s="69" t="s">
        <v>38</v>
      </c>
      <c r="J101" s="69" t="s">
        <v>99</v>
      </c>
      <c r="K101" s="130" t="s">
        <v>93</v>
      </c>
      <c r="L101" s="151">
        <f t="shared" si="28"/>
        <v>2</v>
      </c>
      <c r="M101" s="152"/>
      <c r="N101" s="119"/>
      <c r="O101" s="35"/>
      <c r="P101" s="35"/>
      <c r="Q101" s="35"/>
      <c r="R101" s="35"/>
      <c r="S101" s="35"/>
      <c r="T101" s="35"/>
      <c r="U101" s="35"/>
      <c r="V101" s="37" t="str">
        <f t="shared" si="29"/>
        <v>○</v>
      </c>
      <c r="W101" s="35"/>
      <c r="X101" s="36"/>
      <c r="Y101" s="32">
        <f t="shared" si="18"/>
        <v>2</v>
      </c>
      <c r="Z101" s="173">
        <f t="shared" si="18"/>
        <v>2</v>
      </c>
      <c r="AA101" s="34"/>
      <c r="AB101" s="35"/>
      <c r="AC101" s="35"/>
      <c r="AD101" s="35"/>
      <c r="AE101" s="36"/>
      <c r="AF101" s="25">
        <f t="shared" si="19"/>
        <v>2</v>
      </c>
      <c r="AG101" s="22">
        <f t="shared" si="19"/>
        <v>2</v>
      </c>
      <c r="AH101" s="22">
        <f t="shared" si="19"/>
        <v>2</v>
      </c>
      <c r="AI101" s="173">
        <f t="shared" si="24"/>
        <v>2</v>
      </c>
      <c r="AJ101" s="11" t="s">
        <v>153</v>
      </c>
      <c r="AK101" s="11" t="s">
        <v>153</v>
      </c>
      <c r="AL101" s="173">
        <f t="shared" si="30"/>
        <v>2</v>
      </c>
      <c r="AM101" s="173">
        <f t="shared" si="30"/>
        <v>2</v>
      </c>
      <c r="AN101" s="11" t="s">
        <v>153</v>
      </c>
      <c r="AO101" s="11" t="s">
        <v>153</v>
      </c>
      <c r="AP101" s="11" t="s">
        <v>153</v>
      </c>
      <c r="AQ101" s="25">
        <f t="shared" si="20"/>
        <v>2</v>
      </c>
      <c r="AR101" s="22">
        <f t="shared" si="20"/>
        <v>2</v>
      </c>
      <c r="AS101" s="22">
        <f t="shared" si="20"/>
        <v>2</v>
      </c>
      <c r="AT101" s="173">
        <f t="shared" si="26"/>
        <v>2</v>
      </c>
      <c r="AU101" s="11" t="s">
        <v>153</v>
      </c>
      <c r="AV101" s="11" t="s">
        <v>153</v>
      </c>
      <c r="AW101" s="173">
        <f t="shared" si="32"/>
        <v>2</v>
      </c>
      <c r="AX101" s="173">
        <f t="shared" si="32"/>
        <v>2</v>
      </c>
      <c r="AY101" s="173">
        <f>IF($G101&lt;60,"",$H101)</f>
        <v>2</v>
      </c>
      <c r="AZ101" s="11"/>
      <c r="BA101" s="11"/>
      <c r="BB101" s="11" t="s">
        <v>153</v>
      </c>
      <c r="BC101" s="199" t="s">
        <v>153</v>
      </c>
    </row>
    <row r="102" spans="1:55" ht="10.35" customHeight="1">
      <c r="B102" s="406"/>
      <c r="C102" s="409"/>
      <c r="D102" s="412"/>
      <c r="E102" s="31" t="s">
        <v>216</v>
      </c>
      <c r="F102" s="60"/>
      <c r="G102" s="54">
        <v>100</v>
      </c>
      <c r="H102" s="64">
        <v>2</v>
      </c>
      <c r="I102" s="69" t="s">
        <v>38</v>
      </c>
      <c r="J102" s="69" t="s">
        <v>99</v>
      </c>
      <c r="K102" s="130" t="s">
        <v>93</v>
      </c>
      <c r="L102" s="151">
        <f t="shared" si="28"/>
        <v>2</v>
      </c>
      <c r="M102" s="152"/>
      <c r="N102" s="119"/>
      <c r="O102" s="35"/>
      <c r="P102" s="35"/>
      <c r="Q102" s="35"/>
      <c r="R102" s="35"/>
      <c r="S102" s="35"/>
      <c r="T102" s="35"/>
      <c r="U102" s="35"/>
      <c r="V102" s="37" t="str">
        <f t="shared" si="29"/>
        <v>○</v>
      </c>
      <c r="W102" s="35"/>
      <c r="X102" s="36"/>
      <c r="Y102" s="32">
        <f t="shared" si="18"/>
        <v>2</v>
      </c>
      <c r="Z102" s="173">
        <f t="shared" si="18"/>
        <v>2</v>
      </c>
      <c r="AA102" s="34"/>
      <c r="AB102" s="35"/>
      <c r="AC102" s="35"/>
      <c r="AD102" s="35"/>
      <c r="AE102" s="36"/>
      <c r="AF102" s="25">
        <f t="shared" si="19"/>
        <v>2</v>
      </c>
      <c r="AG102" s="22">
        <f t="shared" si="19"/>
        <v>2</v>
      </c>
      <c r="AH102" s="22">
        <f t="shared" si="19"/>
        <v>2</v>
      </c>
      <c r="AI102" s="173">
        <f t="shared" si="24"/>
        <v>2</v>
      </c>
      <c r="AJ102" s="11" t="s">
        <v>153</v>
      </c>
      <c r="AK102" s="11" t="s">
        <v>153</v>
      </c>
      <c r="AL102" s="173">
        <f t="shared" si="30"/>
        <v>2</v>
      </c>
      <c r="AM102" s="173">
        <f t="shared" si="30"/>
        <v>2</v>
      </c>
      <c r="AN102" s="11" t="s">
        <v>153</v>
      </c>
      <c r="AO102" s="11" t="s">
        <v>153</v>
      </c>
      <c r="AP102" s="11" t="s">
        <v>153</v>
      </c>
      <c r="AQ102" s="25">
        <f t="shared" si="20"/>
        <v>2</v>
      </c>
      <c r="AR102" s="22">
        <f t="shared" si="20"/>
        <v>2</v>
      </c>
      <c r="AS102" s="22">
        <f t="shared" si="20"/>
        <v>2</v>
      </c>
      <c r="AT102" s="173">
        <f t="shared" si="26"/>
        <v>2</v>
      </c>
      <c r="AU102" s="11" t="s">
        <v>153</v>
      </c>
      <c r="AV102" s="11" t="s">
        <v>153</v>
      </c>
      <c r="AW102" s="173">
        <f>IF($G102&lt;60,"",$H102)</f>
        <v>2</v>
      </c>
      <c r="AX102" s="173">
        <f>IF($G102&lt;60,"",$H102)</f>
        <v>2</v>
      </c>
      <c r="AY102" s="11"/>
      <c r="AZ102" s="11"/>
      <c r="BA102" s="11"/>
      <c r="BB102" s="11" t="s">
        <v>153</v>
      </c>
      <c r="BC102" s="199" t="s">
        <v>153</v>
      </c>
    </row>
    <row r="103" spans="1:55" ht="10.35" customHeight="1">
      <c r="B103" s="406"/>
      <c r="C103" s="409"/>
      <c r="D103" s="412"/>
      <c r="E103" s="31" t="s">
        <v>203</v>
      </c>
      <c r="F103" s="60"/>
      <c r="G103" s="54">
        <v>100</v>
      </c>
      <c r="H103" s="64">
        <v>2</v>
      </c>
      <c r="I103" s="69" t="s">
        <v>38</v>
      </c>
      <c r="J103" s="69" t="s">
        <v>101</v>
      </c>
      <c r="K103" s="130" t="s">
        <v>93</v>
      </c>
      <c r="L103" s="151">
        <f t="shared" si="28"/>
        <v>2</v>
      </c>
      <c r="M103" s="152"/>
      <c r="N103" s="34"/>
      <c r="O103" s="35"/>
      <c r="P103" s="35"/>
      <c r="Q103" s="35"/>
      <c r="R103" s="35"/>
      <c r="S103" s="35"/>
      <c r="T103" s="35"/>
      <c r="U103" s="35"/>
      <c r="V103" s="37" t="str">
        <f t="shared" si="29"/>
        <v>○</v>
      </c>
      <c r="W103" s="35"/>
      <c r="X103" s="36"/>
      <c r="Y103" s="32">
        <f t="shared" si="18"/>
        <v>2</v>
      </c>
      <c r="Z103" s="173">
        <f t="shared" si="18"/>
        <v>2</v>
      </c>
      <c r="AA103" s="34"/>
      <c r="AB103" s="35"/>
      <c r="AC103" s="35"/>
      <c r="AD103" s="35"/>
      <c r="AE103" s="36"/>
      <c r="AF103" s="25">
        <f t="shared" si="19"/>
        <v>2</v>
      </c>
      <c r="AG103" s="22">
        <f t="shared" si="19"/>
        <v>2</v>
      </c>
      <c r="AH103" s="22">
        <f t="shared" si="19"/>
        <v>2</v>
      </c>
      <c r="AI103" s="173">
        <f t="shared" si="24"/>
        <v>2</v>
      </c>
      <c r="AJ103" s="11" t="s">
        <v>153</v>
      </c>
      <c r="AK103" s="11" t="s">
        <v>153</v>
      </c>
      <c r="AL103" s="173">
        <f t="shared" si="30"/>
        <v>2</v>
      </c>
      <c r="AM103" s="173">
        <f t="shared" si="30"/>
        <v>2</v>
      </c>
      <c r="AN103" s="11" t="s">
        <v>153</v>
      </c>
      <c r="AO103" s="11" t="s">
        <v>153</v>
      </c>
      <c r="AP103" s="11" t="s">
        <v>153</v>
      </c>
      <c r="AQ103" s="25">
        <f t="shared" si="20"/>
        <v>2</v>
      </c>
      <c r="AR103" s="22">
        <f t="shared" si="20"/>
        <v>2</v>
      </c>
      <c r="AS103" s="22">
        <f t="shared" si="20"/>
        <v>2</v>
      </c>
      <c r="AT103" s="173">
        <f t="shared" si="26"/>
        <v>2</v>
      </c>
      <c r="AU103" s="11" t="s">
        <v>153</v>
      </c>
      <c r="AV103" s="11" t="s">
        <v>153</v>
      </c>
      <c r="AW103" s="173">
        <f>IF($G103&lt;60,"",$H103)</f>
        <v>2</v>
      </c>
      <c r="AX103" s="173">
        <f t="shared" si="32"/>
        <v>2</v>
      </c>
      <c r="AY103" s="173">
        <f>IF($G103&lt;60,"",$H103)</f>
        <v>2</v>
      </c>
      <c r="AZ103" s="11"/>
      <c r="BA103" s="11"/>
      <c r="BB103" s="11" t="s">
        <v>153</v>
      </c>
      <c r="BC103" s="199" t="s">
        <v>153</v>
      </c>
    </row>
    <row r="104" spans="1:55" ht="10.5" customHeight="1">
      <c r="B104" s="406"/>
      <c r="C104" s="409"/>
      <c r="D104" s="412"/>
      <c r="E104" s="303" t="s">
        <v>249</v>
      </c>
      <c r="F104" s="60"/>
      <c r="G104" s="68">
        <v>100</v>
      </c>
      <c r="H104" s="64">
        <v>2</v>
      </c>
      <c r="I104" s="69" t="s">
        <v>38</v>
      </c>
      <c r="J104" s="87" t="s">
        <v>273</v>
      </c>
      <c r="K104" s="130" t="s">
        <v>93</v>
      </c>
      <c r="L104" s="151">
        <f t="shared" si="28"/>
        <v>2</v>
      </c>
      <c r="M104" s="152"/>
      <c r="N104" s="119"/>
      <c r="O104" s="35"/>
      <c r="P104" s="35"/>
      <c r="Q104" s="35"/>
      <c r="R104" s="35"/>
      <c r="S104" s="35"/>
      <c r="T104" s="35"/>
      <c r="U104" s="35"/>
      <c r="V104" s="37" t="str">
        <f t="shared" si="29"/>
        <v>○</v>
      </c>
      <c r="W104" s="35"/>
      <c r="X104" s="36"/>
      <c r="Y104" s="32">
        <f>IF($G104&lt;60,"",$H104)</f>
        <v>2</v>
      </c>
      <c r="Z104" s="32">
        <f>IF($G104&lt;60,"",$H104)</f>
        <v>2</v>
      </c>
      <c r="AA104" s="119"/>
      <c r="AB104" s="35"/>
      <c r="AC104" s="35"/>
      <c r="AD104" s="35"/>
      <c r="AE104" s="36"/>
      <c r="AF104" s="25">
        <f t="shared" ref="AF104:AI105" si="33">IF($G104&lt;60,"",$H104)</f>
        <v>2</v>
      </c>
      <c r="AG104" s="22">
        <f t="shared" si="33"/>
        <v>2</v>
      </c>
      <c r="AH104" s="22">
        <f t="shared" si="33"/>
        <v>2</v>
      </c>
      <c r="AI104" s="22">
        <f t="shared" si="33"/>
        <v>2</v>
      </c>
      <c r="AJ104" s="11"/>
      <c r="AK104" s="304"/>
      <c r="AL104" s="22">
        <f t="shared" si="30"/>
        <v>2</v>
      </c>
      <c r="AM104" s="22">
        <f t="shared" si="30"/>
        <v>2</v>
      </c>
      <c r="AN104" s="11"/>
      <c r="AO104" s="11"/>
      <c r="AP104" s="99"/>
      <c r="AQ104" s="25">
        <f t="shared" si="20"/>
        <v>2</v>
      </c>
      <c r="AR104" s="22">
        <f t="shared" si="20"/>
        <v>2</v>
      </c>
      <c r="AS104" s="22">
        <f t="shared" si="20"/>
        <v>2</v>
      </c>
      <c r="AT104" s="173">
        <f t="shared" si="26"/>
        <v>2</v>
      </c>
      <c r="AU104" s="213"/>
      <c r="AV104" s="213"/>
      <c r="AW104" s="173">
        <f>IF($G104&lt;60,"",$H104)</f>
        <v>2</v>
      </c>
      <c r="AX104" s="173">
        <f t="shared" si="32"/>
        <v>2</v>
      </c>
      <c r="AY104" s="213"/>
      <c r="AZ104" s="173">
        <f>IF($G104&lt;60,"",$H104)</f>
        <v>2</v>
      </c>
      <c r="BA104" s="213"/>
      <c r="BB104" s="213"/>
      <c r="BC104" s="305"/>
    </row>
    <row r="105" spans="1:55" ht="10.5" customHeight="1" thickBot="1">
      <c r="B105" s="407"/>
      <c r="C105" s="421"/>
      <c r="D105" s="423"/>
      <c r="E105" s="306" t="s">
        <v>250</v>
      </c>
      <c r="F105" s="307"/>
      <c r="G105" s="308">
        <v>100</v>
      </c>
      <c r="H105" s="309">
        <v>2</v>
      </c>
      <c r="I105" s="310" t="s">
        <v>38</v>
      </c>
      <c r="J105" s="252" t="s">
        <v>182</v>
      </c>
      <c r="K105" s="311" t="s">
        <v>93</v>
      </c>
      <c r="L105" s="312">
        <f t="shared" si="28"/>
        <v>2</v>
      </c>
      <c r="M105" s="313"/>
      <c r="N105" s="262"/>
      <c r="O105" s="257"/>
      <c r="P105" s="257"/>
      <c r="Q105" s="257"/>
      <c r="R105" s="257"/>
      <c r="S105" s="257"/>
      <c r="T105" s="257"/>
      <c r="U105" s="257"/>
      <c r="V105" s="258" t="str">
        <f t="shared" si="29"/>
        <v>○</v>
      </c>
      <c r="W105" s="257"/>
      <c r="X105" s="259"/>
      <c r="Y105" s="260">
        <f>IF($G105&lt;60,"",$H105)</f>
        <v>2</v>
      </c>
      <c r="Z105" s="260">
        <f>IF($G105&lt;60,"",$H105)</f>
        <v>2</v>
      </c>
      <c r="AA105" s="262"/>
      <c r="AB105" s="257"/>
      <c r="AC105" s="257"/>
      <c r="AD105" s="257"/>
      <c r="AE105" s="259"/>
      <c r="AF105" s="276">
        <f t="shared" si="33"/>
        <v>2</v>
      </c>
      <c r="AG105" s="277">
        <f t="shared" si="33"/>
        <v>2</v>
      </c>
      <c r="AH105" s="277">
        <f t="shared" si="33"/>
        <v>2</v>
      </c>
      <c r="AI105" s="277">
        <f t="shared" si="33"/>
        <v>2</v>
      </c>
      <c r="AJ105" s="264"/>
      <c r="AK105" s="314"/>
      <c r="AL105" s="277">
        <f>IF($G105&lt;60,"",$H105)</f>
        <v>2</v>
      </c>
      <c r="AM105" s="277">
        <f>IF($G105&lt;60,"",$H105)</f>
        <v>2</v>
      </c>
      <c r="AN105" s="264"/>
      <c r="AO105" s="264"/>
      <c r="AP105" s="315"/>
      <c r="AQ105" s="276">
        <f t="shared" si="20"/>
        <v>2</v>
      </c>
      <c r="AR105" s="277">
        <f t="shared" si="20"/>
        <v>2</v>
      </c>
      <c r="AS105" s="277">
        <f t="shared" si="20"/>
        <v>2</v>
      </c>
      <c r="AT105" s="266">
        <f t="shared" si="26"/>
        <v>2</v>
      </c>
      <c r="AU105" s="294"/>
      <c r="AV105" s="294"/>
      <c r="AW105" s="266">
        <f>IF($G105&lt;60,"",$H105)</f>
        <v>2</v>
      </c>
      <c r="AX105" s="266">
        <f t="shared" si="32"/>
        <v>2</v>
      </c>
      <c r="AY105" s="294"/>
      <c r="AZ105" s="266">
        <f>IF($G105&lt;60,"",$H105)</f>
        <v>2</v>
      </c>
      <c r="BA105" s="294"/>
      <c r="BB105" s="294"/>
      <c r="BC105" s="316"/>
    </row>
    <row r="106" spans="1:55" ht="15" customHeight="1">
      <c r="B106" s="506" t="s">
        <v>9</v>
      </c>
      <c r="C106" s="507"/>
      <c r="D106" s="507"/>
      <c r="E106" s="507"/>
      <c r="F106" s="507"/>
      <c r="G106" s="507"/>
      <c r="H106" s="507"/>
      <c r="I106" s="507"/>
      <c r="J106" s="507"/>
      <c r="K106" s="508"/>
      <c r="L106" s="397">
        <f>SUM(L10:L105)</f>
        <v>79</v>
      </c>
      <c r="M106" s="399">
        <f>SUM(M10:M105)</f>
        <v>30</v>
      </c>
      <c r="N106" s="181">
        <f>COUNTIF(N10:N105,"◎")</f>
        <v>2</v>
      </c>
      <c r="O106" s="401">
        <f>COUNTIF(O10:O105,"◎")</f>
        <v>1</v>
      </c>
      <c r="P106" s="284">
        <f>COUNTIF(P10:P105,"◎")</f>
        <v>5</v>
      </c>
      <c r="Q106" s="284">
        <f>COUNTIF(Q10:Q105,"◎")</f>
        <v>15</v>
      </c>
      <c r="R106" s="393">
        <f>COUNTIF(R10:R105,"◎")+COUNTIF(R10:R104,"○")</f>
        <v>5</v>
      </c>
      <c r="S106" s="403">
        <f>COUNTIF(S10:S105,"◎")</f>
        <v>2</v>
      </c>
      <c r="T106" s="393">
        <f>COUNTIF(T10:T105,"◎")</f>
        <v>4</v>
      </c>
      <c r="U106" s="284">
        <f>COUNTIF(U10:U105,"◎")</f>
        <v>1</v>
      </c>
      <c r="V106" s="393">
        <f>COUNTIF(V10:V105,"○")</f>
        <v>16</v>
      </c>
      <c r="W106" s="278">
        <f>COUNTIF(W10:W105,"◎")</f>
        <v>4</v>
      </c>
      <c r="X106" s="393">
        <f>COUNTIF(X10:X105,"◎")</f>
        <v>2</v>
      </c>
      <c r="Y106" s="395">
        <f>SUM(Y10:Y105)</f>
        <v>164</v>
      </c>
      <c r="Z106" s="395">
        <f>SUM(Z10:Z105)</f>
        <v>140</v>
      </c>
      <c r="AA106" s="504">
        <f>COUNTIF(AA22:AA105,"○")</f>
        <v>7</v>
      </c>
      <c r="AB106" s="360">
        <f>COUNTIF(AB22:AB105,"○")</f>
        <v>20</v>
      </c>
      <c r="AC106" s="360">
        <f>COUNTIF(AC22:AC105,"○")</f>
        <v>0</v>
      </c>
      <c r="AD106" s="360">
        <f>COUNTIF(AD22:AD105,"○")</f>
        <v>0</v>
      </c>
      <c r="AE106" s="502">
        <f>COUNTIF(AE22:AE105,"○")</f>
        <v>2</v>
      </c>
      <c r="AF106" s="386">
        <f t="shared" ref="AF106:BC106" si="34">SUM(AF10:AF105)</f>
        <v>79</v>
      </c>
      <c r="AG106" s="360">
        <f t="shared" si="34"/>
        <v>67</v>
      </c>
      <c r="AH106" s="360">
        <f t="shared" si="34"/>
        <v>50</v>
      </c>
      <c r="AI106" s="360">
        <f t="shared" si="34"/>
        <v>135</v>
      </c>
      <c r="AJ106" s="360">
        <f t="shared" si="34"/>
        <v>65</v>
      </c>
      <c r="AK106" s="384">
        <f t="shared" si="34"/>
        <v>12</v>
      </c>
      <c r="AL106" s="386">
        <f t="shared" si="34"/>
        <v>101</v>
      </c>
      <c r="AM106" s="360">
        <f t="shared" si="34"/>
        <v>68</v>
      </c>
      <c r="AN106" s="360">
        <f t="shared" si="34"/>
        <v>8</v>
      </c>
      <c r="AO106" s="360">
        <f t="shared" si="34"/>
        <v>32</v>
      </c>
      <c r="AP106" s="384">
        <f t="shared" si="34"/>
        <v>36</v>
      </c>
      <c r="AQ106" s="382">
        <f t="shared" si="34"/>
        <v>79</v>
      </c>
      <c r="AR106" s="358">
        <f t="shared" si="34"/>
        <v>63</v>
      </c>
      <c r="AS106" s="358">
        <f t="shared" si="34"/>
        <v>44</v>
      </c>
      <c r="AT106" s="378">
        <f t="shared" si="34"/>
        <v>132</v>
      </c>
      <c r="AU106" s="358">
        <f t="shared" si="34"/>
        <v>69</v>
      </c>
      <c r="AV106" s="380">
        <f t="shared" si="34"/>
        <v>12</v>
      </c>
      <c r="AW106" s="382">
        <f t="shared" si="34"/>
        <v>96</v>
      </c>
      <c r="AX106" s="358">
        <f t="shared" si="34"/>
        <v>58</v>
      </c>
      <c r="AY106" s="358">
        <f t="shared" si="34"/>
        <v>18</v>
      </c>
      <c r="AZ106" s="358">
        <f t="shared" si="34"/>
        <v>24</v>
      </c>
      <c r="BA106" s="358">
        <f t="shared" si="34"/>
        <v>10</v>
      </c>
      <c r="BB106" s="358">
        <f t="shared" si="34"/>
        <v>37</v>
      </c>
      <c r="BC106" s="368">
        <f t="shared" si="34"/>
        <v>37</v>
      </c>
    </row>
    <row r="107" spans="1:55" ht="15" customHeight="1">
      <c r="B107" s="470"/>
      <c r="C107" s="471"/>
      <c r="D107" s="471"/>
      <c r="E107" s="471"/>
      <c r="F107" s="471"/>
      <c r="G107" s="471"/>
      <c r="H107" s="471"/>
      <c r="I107" s="471"/>
      <c r="J107" s="471"/>
      <c r="K107" s="472"/>
      <c r="L107" s="398"/>
      <c r="M107" s="400"/>
      <c r="N107" s="182">
        <f>COUNTIF(N10:N105,"○")-2</f>
        <v>7</v>
      </c>
      <c r="O107" s="402"/>
      <c r="P107" s="285">
        <f>COUNTIF(P10:P105,"○")-1</f>
        <v>5</v>
      </c>
      <c r="Q107" s="285">
        <f>COUNTIF(Q10:Q105,"◎")+COUNTIF(Q10:Q104,"○")</f>
        <v>28</v>
      </c>
      <c r="R107" s="394">
        <f>COUNTIF(R22:R106,"◎")</f>
        <v>1</v>
      </c>
      <c r="S107" s="404"/>
      <c r="T107" s="394">
        <f>COUNTIF(T22:T106,"◎")</f>
        <v>4</v>
      </c>
      <c r="U107" s="285">
        <f>COUNTIF(U70,"○")+COUNTIF(U89,"○")</f>
        <v>2</v>
      </c>
      <c r="V107" s="394">
        <f>COUNTIF(V22:V106,"◎")</f>
        <v>0</v>
      </c>
      <c r="W107" s="279">
        <f>COUNTIF(W10:W105,"○")</f>
        <v>4</v>
      </c>
      <c r="X107" s="394">
        <f>COUNTIF(X22:X106,"◎")</f>
        <v>2</v>
      </c>
      <c r="Y107" s="396"/>
      <c r="Z107" s="396"/>
      <c r="AA107" s="505"/>
      <c r="AB107" s="361"/>
      <c r="AC107" s="361"/>
      <c r="AD107" s="361"/>
      <c r="AE107" s="503"/>
      <c r="AF107" s="387"/>
      <c r="AG107" s="361"/>
      <c r="AH107" s="361"/>
      <c r="AI107" s="361"/>
      <c r="AJ107" s="361"/>
      <c r="AK107" s="385"/>
      <c r="AL107" s="387"/>
      <c r="AM107" s="361"/>
      <c r="AN107" s="361"/>
      <c r="AO107" s="361"/>
      <c r="AP107" s="385"/>
      <c r="AQ107" s="383"/>
      <c r="AR107" s="359"/>
      <c r="AS107" s="359"/>
      <c r="AT107" s="379"/>
      <c r="AU107" s="359"/>
      <c r="AV107" s="381"/>
      <c r="AW107" s="383"/>
      <c r="AX107" s="359"/>
      <c r="AY107" s="359"/>
      <c r="AZ107" s="359"/>
      <c r="BA107" s="359"/>
      <c r="BB107" s="359"/>
      <c r="BC107" s="369"/>
    </row>
    <row r="108" spans="1:55" ht="15" customHeight="1">
      <c r="B108" s="461" t="s">
        <v>43</v>
      </c>
      <c r="C108" s="462"/>
      <c r="D108" s="462"/>
      <c r="E108" s="462"/>
      <c r="F108" s="462"/>
      <c r="G108" s="462"/>
      <c r="H108" s="462"/>
      <c r="I108" s="462"/>
      <c r="J108" s="462"/>
      <c r="K108" s="463"/>
      <c r="L108" s="370" t="s">
        <v>221</v>
      </c>
      <c r="M108" s="372" t="s">
        <v>276</v>
      </c>
      <c r="N108" s="183" t="s">
        <v>161</v>
      </c>
      <c r="O108" s="374" t="s">
        <v>222</v>
      </c>
      <c r="P108" s="280" t="s">
        <v>227</v>
      </c>
      <c r="Q108" s="280" t="s">
        <v>265</v>
      </c>
      <c r="R108" s="354" t="s">
        <v>227</v>
      </c>
      <c r="S108" s="376" t="s">
        <v>161</v>
      </c>
      <c r="T108" s="354" t="s">
        <v>217</v>
      </c>
      <c r="U108" s="280" t="s">
        <v>159</v>
      </c>
      <c r="V108" s="354" t="s">
        <v>160</v>
      </c>
      <c r="W108" s="286" t="s">
        <v>217</v>
      </c>
      <c r="X108" s="354" t="s">
        <v>161</v>
      </c>
      <c r="Y108" s="356" t="s">
        <v>129</v>
      </c>
      <c r="Z108" s="356" t="s">
        <v>162</v>
      </c>
      <c r="AA108" s="498" t="s">
        <v>47</v>
      </c>
      <c r="AB108" s="498"/>
      <c r="AC108" s="498"/>
      <c r="AD108" s="498"/>
      <c r="AE108" s="499"/>
      <c r="AF108" s="348" t="s">
        <v>221</v>
      </c>
      <c r="AG108" s="350" t="s">
        <v>123</v>
      </c>
      <c r="AH108" s="350" t="s">
        <v>120</v>
      </c>
      <c r="AI108" s="350" t="s">
        <v>119</v>
      </c>
      <c r="AJ108" s="350" t="s">
        <v>62</v>
      </c>
      <c r="AK108" s="352" t="s">
        <v>127</v>
      </c>
      <c r="AL108" s="348" t="s">
        <v>63</v>
      </c>
      <c r="AM108" s="350" t="s">
        <v>64</v>
      </c>
      <c r="AN108" s="350" t="s">
        <v>65</v>
      </c>
      <c r="AO108" s="350" t="s">
        <v>66</v>
      </c>
      <c r="AP108" s="352" t="s">
        <v>65</v>
      </c>
      <c r="AQ108" s="366" t="s">
        <v>119</v>
      </c>
      <c r="AR108" s="346" t="s">
        <v>123</v>
      </c>
      <c r="AS108" s="362" t="s">
        <v>120</v>
      </c>
      <c r="AT108" s="362" t="s">
        <v>119</v>
      </c>
      <c r="AU108" s="346" t="s">
        <v>106</v>
      </c>
      <c r="AV108" s="364" t="s">
        <v>76</v>
      </c>
      <c r="AW108" s="366" t="s">
        <v>123</v>
      </c>
      <c r="AX108" s="346" t="s">
        <v>107</v>
      </c>
      <c r="AY108" s="346" t="s">
        <v>124</v>
      </c>
      <c r="AZ108" s="346" t="s">
        <v>124</v>
      </c>
      <c r="BA108" s="346" t="s">
        <v>108</v>
      </c>
      <c r="BB108" s="346" t="s">
        <v>125</v>
      </c>
      <c r="BC108" s="388" t="s">
        <v>108</v>
      </c>
    </row>
    <row r="109" spans="1:55" ht="15" customHeight="1" thickBot="1">
      <c r="B109" s="464"/>
      <c r="C109" s="465"/>
      <c r="D109" s="465"/>
      <c r="E109" s="465"/>
      <c r="F109" s="465"/>
      <c r="G109" s="465"/>
      <c r="H109" s="465"/>
      <c r="I109" s="465"/>
      <c r="J109" s="465"/>
      <c r="K109" s="466"/>
      <c r="L109" s="371"/>
      <c r="M109" s="373"/>
      <c r="N109" s="205" t="s">
        <v>127</v>
      </c>
      <c r="O109" s="375"/>
      <c r="P109" s="206" t="s">
        <v>128</v>
      </c>
      <c r="Q109" s="287" t="s">
        <v>160</v>
      </c>
      <c r="R109" s="355"/>
      <c r="S109" s="377"/>
      <c r="T109" s="355"/>
      <c r="U109" s="287" t="s">
        <v>163</v>
      </c>
      <c r="V109" s="355"/>
      <c r="W109" s="287" t="s">
        <v>163</v>
      </c>
      <c r="X109" s="355"/>
      <c r="Y109" s="357"/>
      <c r="Z109" s="357"/>
      <c r="AA109" s="500"/>
      <c r="AB109" s="500"/>
      <c r="AC109" s="500"/>
      <c r="AD109" s="500"/>
      <c r="AE109" s="501"/>
      <c r="AF109" s="349"/>
      <c r="AG109" s="351"/>
      <c r="AH109" s="351"/>
      <c r="AI109" s="351"/>
      <c r="AJ109" s="351"/>
      <c r="AK109" s="353"/>
      <c r="AL109" s="349"/>
      <c r="AM109" s="351"/>
      <c r="AN109" s="351"/>
      <c r="AO109" s="351"/>
      <c r="AP109" s="353"/>
      <c r="AQ109" s="367"/>
      <c r="AR109" s="347"/>
      <c r="AS109" s="363"/>
      <c r="AT109" s="363"/>
      <c r="AU109" s="347"/>
      <c r="AV109" s="365"/>
      <c r="AW109" s="367"/>
      <c r="AX109" s="347"/>
      <c r="AY109" s="347"/>
      <c r="AZ109" s="347"/>
      <c r="BA109" s="347"/>
      <c r="BB109" s="347"/>
      <c r="BC109" s="389"/>
    </row>
    <row r="110" spans="1:55" ht="15" customHeight="1">
      <c r="E110" s="159"/>
      <c r="F110" s="159"/>
      <c r="G110" s="159"/>
      <c r="H110" s="159"/>
      <c r="I110" s="159"/>
      <c r="J110" s="159"/>
      <c r="K110" s="159"/>
      <c r="L110" s="159"/>
      <c r="M110" s="125"/>
      <c r="N110" s="184" t="s">
        <v>164</v>
      </c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6"/>
      <c r="Z110" s="186"/>
      <c r="AA110" s="186"/>
      <c r="AB110" s="186"/>
      <c r="AC110" s="186"/>
      <c r="AD110" s="186"/>
      <c r="AE110" s="186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59"/>
      <c r="AR110" s="159"/>
      <c r="AS110" s="159"/>
      <c r="AT110" s="159"/>
      <c r="AU110" s="159"/>
      <c r="AV110" s="159"/>
    </row>
    <row r="111" spans="1:55" customFormat="1" ht="15" customHeight="1">
      <c r="A111" s="1"/>
      <c r="B111" s="1"/>
      <c r="C111" s="1"/>
      <c r="D111" s="3"/>
      <c r="E111" s="159"/>
      <c r="F111" s="159"/>
      <c r="G111" s="159"/>
      <c r="H111" s="159"/>
      <c r="I111" s="159"/>
      <c r="J111" s="159"/>
      <c r="K111" s="159"/>
      <c r="L111" s="159"/>
      <c r="M111" s="159"/>
      <c r="N111" s="184" t="s">
        <v>165</v>
      </c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6"/>
      <c r="Z111" s="186"/>
      <c r="AA111" s="186"/>
      <c r="AB111" s="186"/>
      <c r="AC111" s="186"/>
      <c r="AD111" s="186"/>
      <c r="AE111" s="186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59"/>
      <c r="AR111" s="159"/>
      <c r="AS111" s="159"/>
      <c r="AT111" s="159"/>
      <c r="AU111" s="159"/>
      <c r="AV111" s="159"/>
      <c r="AX111" s="1"/>
      <c r="AY111" s="1"/>
      <c r="AZ111" s="1"/>
      <c r="BA111" s="1"/>
      <c r="BB111" s="1"/>
      <c r="BC111" s="1"/>
    </row>
  </sheetData>
  <mergeCells count="139">
    <mergeCell ref="AP2:AZ2"/>
    <mergeCell ref="V3:Z3"/>
    <mergeCell ref="AA3:AE3"/>
    <mergeCell ref="B4:E9"/>
    <mergeCell ref="F4:F9"/>
    <mergeCell ref="G4:G9"/>
    <mergeCell ref="H4:H9"/>
    <mergeCell ref="I4:I9"/>
    <mergeCell ref="J4:J9"/>
    <mergeCell ref="V2:Z2"/>
    <mergeCell ref="AA2:AE2"/>
    <mergeCell ref="AK2:AO2"/>
    <mergeCell ref="AL8:AP8"/>
    <mergeCell ref="AF7:AF9"/>
    <mergeCell ref="AG7:AG9"/>
    <mergeCell ref="AH7:AH9"/>
    <mergeCell ref="AI7:AI9"/>
    <mergeCell ref="AJ7:AJ9"/>
    <mergeCell ref="AK7:AK9"/>
    <mergeCell ref="K4:K9"/>
    <mergeCell ref="L4:BC4"/>
    <mergeCell ref="L5:AE5"/>
    <mergeCell ref="AF5:BC5"/>
    <mergeCell ref="AF6:AP6"/>
    <mergeCell ref="AQ6:BC6"/>
    <mergeCell ref="L7:L9"/>
    <mergeCell ref="M7:M9"/>
    <mergeCell ref="N7:X7"/>
    <mergeCell ref="AA7:AE7"/>
    <mergeCell ref="AW8:BC8"/>
    <mergeCell ref="B10:B70"/>
    <mergeCell ref="C10:C32"/>
    <mergeCell ref="D10:D15"/>
    <mergeCell ref="D16:D32"/>
    <mergeCell ref="C33:C70"/>
    <mergeCell ref="D33:D55"/>
    <mergeCell ref="D56:D70"/>
    <mergeCell ref="AV7:AV9"/>
    <mergeCell ref="AW7:BC7"/>
    <mergeCell ref="N8:O8"/>
    <mergeCell ref="P8:Q8"/>
    <mergeCell ref="R8:S8"/>
    <mergeCell ref="T8:U8"/>
    <mergeCell ref="V8:X8"/>
    <mergeCell ref="Y8:Y9"/>
    <mergeCell ref="Z8:Z9"/>
    <mergeCell ref="AA8:AE8"/>
    <mergeCell ref="AL7:AP7"/>
    <mergeCell ref="AQ7:AQ9"/>
    <mergeCell ref="AR7:AR9"/>
    <mergeCell ref="AS7:AS9"/>
    <mergeCell ref="AT7:AT9"/>
    <mergeCell ref="AU7:AU9"/>
    <mergeCell ref="B106:K107"/>
    <mergeCell ref="L106:L107"/>
    <mergeCell ref="M106:M107"/>
    <mergeCell ref="O106:O107"/>
    <mergeCell ref="R106:R107"/>
    <mergeCell ref="S106:S107"/>
    <mergeCell ref="B71:B105"/>
    <mergeCell ref="C71:C76"/>
    <mergeCell ref="D71:D73"/>
    <mergeCell ref="D74:D76"/>
    <mergeCell ref="C77:C83"/>
    <mergeCell ref="D77:D79"/>
    <mergeCell ref="D80:D83"/>
    <mergeCell ref="C84:C105"/>
    <mergeCell ref="D84:D87"/>
    <mergeCell ref="D88:D105"/>
    <mergeCell ref="BC106:BC107"/>
    <mergeCell ref="B108:K109"/>
    <mergeCell ref="L108:L109"/>
    <mergeCell ref="M108:M109"/>
    <mergeCell ref="O108:O109"/>
    <mergeCell ref="R108:R109"/>
    <mergeCell ref="S108:S109"/>
    <mergeCell ref="AT106:AT107"/>
    <mergeCell ref="AU106:AU107"/>
    <mergeCell ref="AV106:AV107"/>
    <mergeCell ref="AW106:AW107"/>
    <mergeCell ref="AX106:AX107"/>
    <mergeCell ref="AY106:AY107"/>
    <mergeCell ref="AN106:AN107"/>
    <mergeCell ref="AO106:AO107"/>
    <mergeCell ref="AP106:AP107"/>
    <mergeCell ref="AQ106:AQ107"/>
    <mergeCell ref="AR106:AR107"/>
    <mergeCell ref="AS106:AS107"/>
    <mergeCell ref="AH106:AH107"/>
    <mergeCell ref="AI106:AI107"/>
    <mergeCell ref="AJ106:AJ107"/>
    <mergeCell ref="AK106:AK107"/>
    <mergeCell ref="AL106:AL107"/>
    <mergeCell ref="T108:T109"/>
    <mergeCell ref="V108:V109"/>
    <mergeCell ref="X108:X109"/>
    <mergeCell ref="Y108:Y109"/>
    <mergeCell ref="Z108:Z109"/>
    <mergeCell ref="AA108:AE109"/>
    <mergeCell ref="AZ106:AZ107"/>
    <mergeCell ref="BA106:BA107"/>
    <mergeCell ref="BB106:BB107"/>
    <mergeCell ref="AM106:AM107"/>
    <mergeCell ref="AB106:AB107"/>
    <mergeCell ref="AC106:AC107"/>
    <mergeCell ref="AD106:AD107"/>
    <mergeCell ref="AE106:AE107"/>
    <mergeCell ref="AF106:AF107"/>
    <mergeCell ref="AG106:AG107"/>
    <mergeCell ref="T106:T107"/>
    <mergeCell ref="V106:V107"/>
    <mergeCell ref="X106:X107"/>
    <mergeCell ref="Y106:Y107"/>
    <mergeCell ref="Z106:Z107"/>
    <mergeCell ref="AA106:AA107"/>
    <mergeCell ref="AL108:AL109"/>
    <mergeCell ref="AM108:AM109"/>
    <mergeCell ref="AN108:AN109"/>
    <mergeCell ref="AO108:AO109"/>
    <mergeCell ref="AP108:AP109"/>
    <mergeCell ref="AQ108:AQ109"/>
    <mergeCell ref="AF108:AF109"/>
    <mergeCell ref="AG108:AG109"/>
    <mergeCell ref="AH108:AH109"/>
    <mergeCell ref="AI108:AI109"/>
    <mergeCell ref="AJ108:AJ109"/>
    <mergeCell ref="AK108:AK109"/>
    <mergeCell ref="AX108:AX109"/>
    <mergeCell ref="AY108:AY109"/>
    <mergeCell ref="AZ108:AZ109"/>
    <mergeCell ref="BA108:BA109"/>
    <mergeCell ref="BB108:BB109"/>
    <mergeCell ref="BC108:BC109"/>
    <mergeCell ref="AR108:AR109"/>
    <mergeCell ref="AS108:AS109"/>
    <mergeCell ref="AT108:AT109"/>
    <mergeCell ref="AU108:AU109"/>
    <mergeCell ref="AV108:AV109"/>
    <mergeCell ref="AW108:AW109"/>
  </mergeCells>
  <phoneticPr fontId="1"/>
  <pageMargins left="0.7" right="0.7" top="0.75" bottom="0.75" header="0.3" footer="0.3"/>
  <pageSetup paperSize="9" scale="6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11"/>
  <sheetViews>
    <sheetView tabSelected="1" zoomScale="120" zoomScaleNormal="12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B28" sqref="BB28"/>
    </sheetView>
  </sheetViews>
  <sheetFormatPr defaultColWidth="9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875" style="2" customWidth="1"/>
    <col min="6" max="6" width="2.875" style="3" customWidth="1"/>
    <col min="7" max="8" width="3.125" style="3" customWidth="1"/>
    <col min="9" max="10" width="4.875" style="3" customWidth="1"/>
    <col min="11" max="11" width="4.5" style="158" customWidth="1"/>
    <col min="12" max="12" width="2.375" style="3" customWidth="1"/>
    <col min="13" max="24" width="2.375" style="1" customWidth="1"/>
    <col min="25" max="31" width="2.375" style="3" customWidth="1"/>
    <col min="32" max="48" width="2.375" style="1" customWidth="1"/>
    <col min="49" max="49" width="2.375" customWidth="1"/>
    <col min="50" max="55" width="2.375" style="1" customWidth="1"/>
    <col min="56" max="56" width="2.125" style="1" customWidth="1"/>
    <col min="57" max="57" width="3.875" style="1" customWidth="1"/>
    <col min="58" max="16384" width="9" style="1"/>
  </cols>
  <sheetData>
    <row r="1" spans="2:55" ht="18" customHeight="1">
      <c r="B1" s="16" t="s">
        <v>11</v>
      </c>
      <c r="C1" s="17"/>
      <c r="D1" s="18"/>
      <c r="E1" s="19"/>
      <c r="F1" s="18"/>
      <c r="G1" s="18"/>
      <c r="H1" s="18"/>
      <c r="I1" s="18"/>
      <c r="J1" s="18"/>
      <c r="K1" s="126"/>
      <c r="L1" s="18"/>
      <c r="M1" s="124"/>
    </row>
    <row r="2" spans="2:55" ht="18" customHeight="1">
      <c r="B2" s="16" t="s">
        <v>167</v>
      </c>
      <c r="C2" s="17"/>
      <c r="D2" s="17"/>
      <c r="E2" s="20"/>
      <c r="F2" s="17"/>
      <c r="G2" s="17"/>
      <c r="H2" s="17"/>
      <c r="I2" s="17"/>
      <c r="J2" s="17"/>
      <c r="K2" s="127"/>
      <c r="L2" s="17"/>
      <c r="M2" s="121"/>
      <c r="N2" s="128"/>
      <c r="O2" s="128"/>
      <c r="P2" s="128"/>
      <c r="Q2" s="121"/>
      <c r="R2" s="187"/>
      <c r="S2" s="128"/>
      <c r="T2" s="121"/>
      <c r="U2" s="121"/>
      <c r="V2" s="343" t="s">
        <v>130</v>
      </c>
      <c r="W2" s="343"/>
      <c r="X2" s="343"/>
      <c r="Y2" s="343"/>
      <c r="Z2" s="343"/>
      <c r="AA2" s="344"/>
      <c r="AB2" s="344"/>
      <c r="AC2" s="344"/>
      <c r="AD2" s="344"/>
      <c r="AE2" s="344"/>
      <c r="AF2" s="189"/>
      <c r="AG2" s="189"/>
      <c r="AH2" s="189"/>
      <c r="AI2" s="189"/>
      <c r="AJ2" s="189"/>
      <c r="AK2" s="460" t="s">
        <v>48</v>
      </c>
      <c r="AL2" s="460"/>
      <c r="AM2" s="460"/>
      <c r="AN2" s="460"/>
      <c r="AO2" s="460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</row>
    <row r="3" spans="2:55" ht="18" customHeight="1" thickBot="1">
      <c r="B3" s="2" t="s">
        <v>281</v>
      </c>
      <c r="D3" s="1"/>
      <c r="E3" s="4"/>
      <c r="F3" s="2"/>
      <c r="G3" s="2"/>
      <c r="H3" s="2"/>
      <c r="I3" s="2"/>
      <c r="J3" s="2"/>
      <c r="K3" s="129"/>
      <c r="L3" s="2"/>
      <c r="N3" s="128"/>
      <c r="O3" s="128"/>
      <c r="P3" s="128"/>
      <c r="Q3" s="121"/>
      <c r="R3" s="187"/>
      <c r="S3" s="187"/>
      <c r="T3" s="188"/>
      <c r="U3" s="188"/>
      <c r="V3" s="343" t="s">
        <v>33</v>
      </c>
      <c r="W3" s="343"/>
      <c r="X3" s="343"/>
      <c r="Y3" s="343"/>
      <c r="Z3" s="343"/>
      <c r="AA3" s="345"/>
      <c r="AB3" s="345"/>
      <c r="AC3" s="345"/>
      <c r="AD3" s="345"/>
      <c r="AE3" s="345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 t="s">
        <v>289</v>
      </c>
      <c r="AS3" s="190"/>
      <c r="AT3" s="190"/>
      <c r="AU3" s="190"/>
      <c r="AV3" s="190"/>
      <c r="AW3" s="189"/>
      <c r="AX3" s="189"/>
      <c r="AY3" s="189"/>
      <c r="AZ3" s="189"/>
    </row>
    <row r="4" spans="2:55" ht="15" customHeight="1">
      <c r="B4" s="448" t="s">
        <v>121</v>
      </c>
      <c r="C4" s="449"/>
      <c r="D4" s="449"/>
      <c r="E4" s="449"/>
      <c r="F4" s="454" t="s">
        <v>82</v>
      </c>
      <c r="G4" s="454" t="s">
        <v>45</v>
      </c>
      <c r="H4" s="454" t="s">
        <v>103</v>
      </c>
      <c r="I4" s="457" t="s">
        <v>122</v>
      </c>
      <c r="J4" s="390" t="s">
        <v>90</v>
      </c>
      <c r="K4" s="473" t="s">
        <v>91</v>
      </c>
      <c r="L4" s="476" t="s">
        <v>131</v>
      </c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8"/>
    </row>
    <row r="5" spans="2:55" ht="15" customHeight="1">
      <c r="B5" s="450"/>
      <c r="C5" s="451"/>
      <c r="D5" s="451"/>
      <c r="E5" s="451"/>
      <c r="F5" s="455"/>
      <c r="G5" s="455"/>
      <c r="H5" s="455"/>
      <c r="I5" s="458"/>
      <c r="J5" s="391"/>
      <c r="K5" s="474"/>
      <c r="L5" s="479" t="s">
        <v>46</v>
      </c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514"/>
      <c r="AF5" s="481" t="s">
        <v>196</v>
      </c>
      <c r="AG5" s="482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2"/>
      <c r="AY5" s="482"/>
      <c r="AZ5" s="482"/>
      <c r="BA5" s="482"/>
      <c r="BB5" s="482"/>
      <c r="BC5" s="483"/>
    </row>
    <row r="6" spans="2:55" ht="15" customHeight="1">
      <c r="B6" s="450"/>
      <c r="C6" s="451"/>
      <c r="D6" s="451"/>
      <c r="E6" s="451"/>
      <c r="F6" s="455"/>
      <c r="G6" s="455"/>
      <c r="H6" s="455"/>
      <c r="I6" s="458"/>
      <c r="J6" s="391"/>
      <c r="K6" s="474"/>
      <c r="L6" s="194"/>
      <c r="M6" s="195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3"/>
      <c r="AF6" s="484" t="s">
        <v>197</v>
      </c>
      <c r="AG6" s="484"/>
      <c r="AH6" s="484"/>
      <c r="AI6" s="484"/>
      <c r="AJ6" s="484"/>
      <c r="AK6" s="484"/>
      <c r="AL6" s="484"/>
      <c r="AM6" s="484"/>
      <c r="AN6" s="484"/>
      <c r="AO6" s="484"/>
      <c r="AP6" s="484"/>
      <c r="AQ6" s="484" t="s">
        <v>201</v>
      </c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484"/>
      <c r="BC6" s="485"/>
    </row>
    <row r="7" spans="2:55" ht="10.5" customHeight="1">
      <c r="B7" s="450"/>
      <c r="C7" s="451"/>
      <c r="D7" s="451"/>
      <c r="E7" s="451"/>
      <c r="F7" s="455"/>
      <c r="G7" s="455"/>
      <c r="H7" s="455"/>
      <c r="I7" s="458"/>
      <c r="J7" s="391"/>
      <c r="K7" s="474"/>
      <c r="L7" s="486" t="s">
        <v>132</v>
      </c>
      <c r="M7" s="489" t="s">
        <v>3</v>
      </c>
      <c r="N7" s="509" t="s">
        <v>51</v>
      </c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9" t="s">
        <v>139</v>
      </c>
      <c r="Z7" s="9" t="s">
        <v>166</v>
      </c>
      <c r="AA7" s="493" t="s">
        <v>53</v>
      </c>
      <c r="AB7" s="510"/>
      <c r="AC7" s="510"/>
      <c r="AD7" s="510"/>
      <c r="AE7" s="510"/>
      <c r="AF7" s="443" t="s">
        <v>27</v>
      </c>
      <c r="AG7" s="429" t="s">
        <v>28</v>
      </c>
      <c r="AH7" s="429" t="s">
        <v>29</v>
      </c>
      <c r="AI7" s="429" t="s">
        <v>30</v>
      </c>
      <c r="AJ7" s="429" t="s">
        <v>31</v>
      </c>
      <c r="AK7" s="429" t="s">
        <v>54</v>
      </c>
      <c r="AL7" s="432" t="s">
        <v>52</v>
      </c>
      <c r="AM7" s="432"/>
      <c r="AN7" s="432"/>
      <c r="AO7" s="432"/>
      <c r="AP7" s="432"/>
      <c r="AQ7" s="443" t="s">
        <v>27</v>
      </c>
      <c r="AR7" s="429" t="s">
        <v>28</v>
      </c>
      <c r="AS7" s="429" t="s">
        <v>29</v>
      </c>
      <c r="AT7" s="429" t="s">
        <v>30</v>
      </c>
      <c r="AU7" s="429" t="s">
        <v>31</v>
      </c>
      <c r="AV7" s="429" t="s">
        <v>54</v>
      </c>
      <c r="AW7" s="432" t="s">
        <v>52</v>
      </c>
      <c r="AX7" s="432"/>
      <c r="AY7" s="432"/>
      <c r="AZ7" s="432"/>
      <c r="BA7" s="432"/>
      <c r="BB7" s="432"/>
      <c r="BC7" s="433"/>
    </row>
    <row r="8" spans="2:55" ht="10.5" customHeight="1">
      <c r="B8" s="450"/>
      <c r="C8" s="451"/>
      <c r="D8" s="451"/>
      <c r="E8" s="451"/>
      <c r="F8" s="455"/>
      <c r="G8" s="455"/>
      <c r="H8" s="455"/>
      <c r="I8" s="458"/>
      <c r="J8" s="391"/>
      <c r="K8" s="474"/>
      <c r="L8" s="487"/>
      <c r="M8" s="490"/>
      <c r="N8" s="434" t="s">
        <v>55</v>
      </c>
      <c r="O8" s="435"/>
      <c r="P8" s="436" t="s">
        <v>56</v>
      </c>
      <c r="Q8" s="435"/>
      <c r="R8" s="436" t="s">
        <v>57</v>
      </c>
      <c r="S8" s="435"/>
      <c r="T8" s="436" t="s">
        <v>58</v>
      </c>
      <c r="U8" s="435"/>
      <c r="V8" s="436" t="s">
        <v>59</v>
      </c>
      <c r="W8" s="437"/>
      <c r="X8" s="438"/>
      <c r="Y8" s="439" t="s">
        <v>10</v>
      </c>
      <c r="Z8" s="441" t="s">
        <v>104</v>
      </c>
      <c r="AA8" s="511" t="s">
        <v>105</v>
      </c>
      <c r="AB8" s="512"/>
      <c r="AC8" s="512"/>
      <c r="AD8" s="512"/>
      <c r="AE8" s="513"/>
      <c r="AF8" s="444"/>
      <c r="AG8" s="430"/>
      <c r="AH8" s="430"/>
      <c r="AI8" s="430"/>
      <c r="AJ8" s="430"/>
      <c r="AK8" s="430"/>
      <c r="AL8" s="446" t="s">
        <v>58</v>
      </c>
      <c r="AM8" s="446"/>
      <c r="AN8" s="446"/>
      <c r="AO8" s="446"/>
      <c r="AP8" s="447"/>
      <c r="AQ8" s="444"/>
      <c r="AR8" s="430"/>
      <c r="AS8" s="430"/>
      <c r="AT8" s="430"/>
      <c r="AU8" s="430"/>
      <c r="AV8" s="430"/>
      <c r="AW8" s="446" t="s">
        <v>58</v>
      </c>
      <c r="AX8" s="446"/>
      <c r="AY8" s="446"/>
      <c r="AZ8" s="446"/>
      <c r="BA8" s="446"/>
      <c r="BB8" s="446"/>
      <c r="BC8" s="494"/>
    </row>
    <row r="9" spans="2:55" ht="10.5" customHeight="1" thickBot="1">
      <c r="B9" s="452"/>
      <c r="C9" s="453"/>
      <c r="D9" s="453"/>
      <c r="E9" s="453"/>
      <c r="F9" s="456"/>
      <c r="G9" s="456"/>
      <c r="H9" s="456"/>
      <c r="I9" s="459"/>
      <c r="J9" s="392"/>
      <c r="K9" s="475"/>
      <c r="L9" s="488"/>
      <c r="M9" s="491"/>
      <c r="N9" s="226" t="s">
        <v>16</v>
      </c>
      <c r="O9" s="227" t="s">
        <v>17</v>
      </c>
      <c r="P9" s="227" t="s">
        <v>18</v>
      </c>
      <c r="Q9" s="227" t="s">
        <v>19</v>
      </c>
      <c r="R9" s="227" t="s">
        <v>20</v>
      </c>
      <c r="S9" s="227" t="s">
        <v>21</v>
      </c>
      <c r="T9" s="227" t="s">
        <v>22</v>
      </c>
      <c r="U9" s="227" t="s">
        <v>23</v>
      </c>
      <c r="V9" s="227" t="s">
        <v>24</v>
      </c>
      <c r="W9" s="227" t="s">
        <v>25</v>
      </c>
      <c r="X9" s="228" t="s">
        <v>26</v>
      </c>
      <c r="Y9" s="440"/>
      <c r="Z9" s="442"/>
      <c r="AA9" s="229" t="s">
        <v>27</v>
      </c>
      <c r="AB9" s="230" t="s">
        <v>28</v>
      </c>
      <c r="AC9" s="230" t="s">
        <v>29</v>
      </c>
      <c r="AD9" s="230" t="s">
        <v>30</v>
      </c>
      <c r="AE9" s="231" t="s">
        <v>31</v>
      </c>
      <c r="AF9" s="445"/>
      <c r="AG9" s="431"/>
      <c r="AH9" s="431"/>
      <c r="AI9" s="431"/>
      <c r="AJ9" s="431"/>
      <c r="AK9" s="431"/>
      <c r="AL9" s="289" t="s">
        <v>34</v>
      </c>
      <c r="AM9" s="290" t="s">
        <v>186</v>
      </c>
      <c r="AN9" s="290" t="s">
        <v>188</v>
      </c>
      <c r="AO9" s="290" t="s">
        <v>187</v>
      </c>
      <c r="AP9" s="290" t="s">
        <v>189</v>
      </c>
      <c r="AQ9" s="445"/>
      <c r="AR9" s="431"/>
      <c r="AS9" s="431"/>
      <c r="AT9" s="431"/>
      <c r="AU9" s="431"/>
      <c r="AV9" s="431"/>
      <c r="AW9" s="289" t="s">
        <v>34</v>
      </c>
      <c r="AX9" s="290" t="s">
        <v>186</v>
      </c>
      <c r="AY9" s="289" t="s">
        <v>198</v>
      </c>
      <c r="AZ9" s="289" t="s">
        <v>199</v>
      </c>
      <c r="BA9" s="289" t="s">
        <v>200</v>
      </c>
      <c r="BB9" s="290" t="s">
        <v>187</v>
      </c>
      <c r="BC9" s="291" t="s">
        <v>189</v>
      </c>
    </row>
    <row r="10" spans="2:55" ht="10.5" customHeight="1">
      <c r="B10" s="405" t="s">
        <v>35</v>
      </c>
      <c r="C10" s="408" t="s">
        <v>36</v>
      </c>
      <c r="D10" s="411" t="s">
        <v>37</v>
      </c>
      <c r="E10" s="232" t="s">
        <v>60</v>
      </c>
      <c r="F10" s="233"/>
      <c r="G10" s="233">
        <v>100</v>
      </c>
      <c r="H10" s="234">
        <v>1</v>
      </c>
      <c r="I10" s="235" t="s">
        <v>92</v>
      </c>
      <c r="J10" s="236" t="s">
        <v>109</v>
      </c>
      <c r="K10" s="236" t="s">
        <v>93</v>
      </c>
      <c r="L10" s="237"/>
      <c r="M10" s="238"/>
      <c r="N10" s="239"/>
      <c r="O10" s="240"/>
      <c r="P10" s="240"/>
      <c r="Q10" s="240"/>
      <c r="R10" s="241" t="str">
        <f>IF($G10&lt;60,"","◎")</f>
        <v>◎</v>
      </c>
      <c r="S10" s="240"/>
      <c r="T10" s="240"/>
      <c r="U10" s="240"/>
      <c r="V10" s="240"/>
      <c r="W10" s="240"/>
      <c r="X10" s="242"/>
      <c r="Y10" s="243">
        <f t="shared" ref="Y10:Y53" si="0">IF($G10&lt;60,"",$H10)</f>
        <v>1</v>
      </c>
      <c r="Z10" s="244"/>
      <c r="AA10" s="239"/>
      <c r="AB10" s="240"/>
      <c r="AC10" s="240"/>
      <c r="AD10" s="240"/>
      <c r="AE10" s="242"/>
      <c r="AF10" s="245" t="s">
        <v>153</v>
      </c>
      <c r="AG10" s="244" t="s">
        <v>153</v>
      </c>
      <c r="AH10" s="246" t="s">
        <v>153</v>
      </c>
      <c r="AI10" s="244" t="s">
        <v>153</v>
      </c>
      <c r="AJ10" s="247">
        <f t="shared" ref="AJ10:AK32" si="1">IF($G10&lt;60,"",$H10)</f>
        <v>1</v>
      </c>
      <c r="AK10" s="244" t="s">
        <v>153</v>
      </c>
      <c r="AL10" s="244" t="s">
        <v>153</v>
      </c>
      <c r="AM10" s="244" t="s">
        <v>153</v>
      </c>
      <c r="AN10" s="244" t="s">
        <v>153</v>
      </c>
      <c r="AO10" s="244" t="s">
        <v>153</v>
      </c>
      <c r="AP10" s="244" t="s">
        <v>153</v>
      </c>
      <c r="AQ10" s="245" t="s">
        <v>153</v>
      </c>
      <c r="AR10" s="244" t="s">
        <v>153</v>
      </c>
      <c r="AS10" s="246" t="s">
        <v>153</v>
      </c>
      <c r="AT10" s="244" t="s">
        <v>153</v>
      </c>
      <c r="AU10" s="247">
        <f t="shared" ref="AU10:AV32" si="2">IF($G10&lt;60,"",$H10)</f>
        <v>1</v>
      </c>
      <c r="AV10" s="244" t="s">
        <v>153</v>
      </c>
      <c r="AW10" s="244" t="s">
        <v>153</v>
      </c>
      <c r="AX10" s="244" t="s">
        <v>153</v>
      </c>
      <c r="AY10" s="244" t="s">
        <v>153</v>
      </c>
      <c r="AZ10" s="244"/>
      <c r="BA10" s="244"/>
      <c r="BB10" s="244" t="s">
        <v>153</v>
      </c>
      <c r="BC10" s="248" t="s">
        <v>153</v>
      </c>
    </row>
    <row r="11" spans="2:55" ht="10.5" customHeight="1">
      <c r="B11" s="406"/>
      <c r="C11" s="409"/>
      <c r="D11" s="412"/>
      <c r="E11" s="94" t="s">
        <v>84</v>
      </c>
      <c r="F11" s="56"/>
      <c r="G11" s="56">
        <v>100</v>
      </c>
      <c r="H11" s="63">
        <v>1</v>
      </c>
      <c r="I11" s="72" t="s">
        <v>92</v>
      </c>
      <c r="J11" s="69" t="s">
        <v>110</v>
      </c>
      <c r="K11" s="72" t="s">
        <v>93</v>
      </c>
      <c r="L11" s="165"/>
      <c r="M11" s="76"/>
      <c r="N11" s="51"/>
      <c r="O11" s="47"/>
      <c r="P11" s="47"/>
      <c r="Q11" s="47"/>
      <c r="R11" s="96" t="str">
        <f>IF($G11&lt;60,"","◎")</f>
        <v>◎</v>
      </c>
      <c r="S11" s="47"/>
      <c r="T11" s="47"/>
      <c r="U11" s="47"/>
      <c r="V11" s="47"/>
      <c r="W11" s="47"/>
      <c r="X11" s="59"/>
      <c r="Y11" s="32">
        <f t="shared" si="0"/>
        <v>1</v>
      </c>
      <c r="Z11" s="11"/>
      <c r="AA11" s="51"/>
      <c r="AB11" s="47"/>
      <c r="AC11" s="47"/>
      <c r="AD11" s="47"/>
      <c r="AE11" s="48"/>
      <c r="AF11" s="95" t="s">
        <v>153</v>
      </c>
      <c r="AG11" s="14" t="s">
        <v>153</v>
      </c>
      <c r="AH11" s="11" t="s">
        <v>153</v>
      </c>
      <c r="AI11" s="14" t="s">
        <v>153</v>
      </c>
      <c r="AJ11" s="172">
        <f t="shared" si="1"/>
        <v>1</v>
      </c>
      <c r="AK11" s="14" t="s">
        <v>153</v>
      </c>
      <c r="AL11" s="14" t="s">
        <v>153</v>
      </c>
      <c r="AM11" s="14" t="s">
        <v>153</v>
      </c>
      <c r="AN11" s="14" t="s">
        <v>153</v>
      </c>
      <c r="AO11" s="14" t="s">
        <v>153</v>
      </c>
      <c r="AP11" s="14" t="s">
        <v>153</v>
      </c>
      <c r="AQ11" s="295" t="s">
        <v>153</v>
      </c>
      <c r="AR11" s="77" t="s">
        <v>153</v>
      </c>
      <c r="AS11" s="15" t="s">
        <v>153</v>
      </c>
      <c r="AT11" s="77" t="s">
        <v>153</v>
      </c>
      <c r="AU11" s="196">
        <f t="shared" si="2"/>
        <v>1</v>
      </c>
      <c r="AV11" s="77" t="s">
        <v>153</v>
      </c>
      <c r="AW11" s="77" t="s">
        <v>153</v>
      </c>
      <c r="AX11" s="77" t="s">
        <v>153</v>
      </c>
      <c r="AY11" s="77" t="s">
        <v>153</v>
      </c>
      <c r="AZ11" s="77"/>
      <c r="BA11" s="77"/>
      <c r="BB11" s="77" t="s">
        <v>153</v>
      </c>
      <c r="BC11" s="288" t="s">
        <v>153</v>
      </c>
    </row>
    <row r="12" spans="2:55" ht="10.5" customHeight="1">
      <c r="B12" s="406"/>
      <c r="C12" s="409"/>
      <c r="D12" s="412"/>
      <c r="E12" s="94" t="s">
        <v>226</v>
      </c>
      <c r="F12" s="54"/>
      <c r="G12" s="54">
        <v>100</v>
      </c>
      <c r="H12" s="60">
        <v>1</v>
      </c>
      <c r="I12" s="69" t="s">
        <v>155</v>
      </c>
      <c r="J12" s="73" t="s">
        <v>225</v>
      </c>
      <c r="K12" s="130" t="s">
        <v>93</v>
      </c>
      <c r="L12" s="60"/>
      <c r="M12" s="99"/>
      <c r="N12" s="119"/>
      <c r="O12" s="43" t="str">
        <f>IF($G12&lt;60,"","◎")</f>
        <v>◎</v>
      </c>
      <c r="P12" s="35"/>
      <c r="Q12" s="35"/>
      <c r="R12" s="35"/>
      <c r="S12" s="35"/>
      <c r="T12" s="35"/>
      <c r="U12" s="35"/>
      <c r="V12" s="35"/>
      <c r="W12" s="35"/>
      <c r="X12" s="36"/>
      <c r="Y12" s="32">
        <f t="shared" si="0"/>
        <v>1</v>
      </c>
      <c r="Z12" s="64"/>
      <c r="AA12" s="119"/>
      <c r="AB12" s="35"/>
      <c r="AC12" s="35"/>
      <c r="AD12" s="35"/>
      <c r="AE12" s="36"/>
      <c r="AF12" s="98"/>
      <c r="AG12" s="11"/>
      <c r="AH12" s="11"/>
      <c r="AI12" s="11"/>
      <c r="AJ12" s="22">
        <f t="shared" si="1"/>
        <v>1</v>
      </c>
      <c r="AK12" s="11"/>
      <c r="AL12" s="296"/>
      <c r="AM12" s="11"/>
      <c r="AN12" s="11"/>
      <c r="AO12" s="11"/>
      <c r="AP12" s="99"/>
      <c r="AQ12" s="98" t="s">
        <v>153</v>
      </c>
      <c r="AR12" s="11" t="s">
        <v>153</v>
      </c>
      <c r="AS12" s="35"/>
      <c r="AT12" s="173">
        <f>IF($G12&lt;60,"",$H12)</f>
        <v>1</v>
      </c>
      <c r="AU12" s="173">
        <f t="shared" si="2"/>
        <v>1</v>
      </c>
      <c r="AV12" s="11" t="s">
        <v>153</v>
      </c>
      <c r="AW12" s="11" t="s">
        <v>153</v>
      </c>
      <c r="AX12" s="11" t="s">
        <v>153</v>
      </c>
      <c r="AY12" s="11" t="s">
        <v>153</v>
      </c>
      <c r="AZ12" s="11"/>
      <c r="BA12" s="11"/>
      <c r="BB12" s="11" t="s">
        <v>153</v>
      </c>
      <c r="BC12" s="202">
        <f>IF($G12&lt;60,"",$H12)</f>
        <v>1</v>
      </c>
    </row>
    <row r="13" spans="2:55" ht="10.5" customHeight="1">
      <c r="B13" s="406"/>
      <c r="C13" s="409"/>
      <c r="D13" s="412"/>
      <c r="E13" s="97" t="s">
        <v>12</v>
      </c>
      <c r="F13" s="54"/>
      <c r="G13" s="54">
        <v>100</v>
      </c>
      <c r="H13" s="60">
        <v>2</v>
      </c>
      <c r="I13" s="69" t="s">
        <v>92</v>
      </c>
      <c r="J13" s="69" t="s">
        <v>111</v>
      </c>
      <c r="K13" s="69" t="s">
        <v>93</v>
      </c>
      <c r="L13" s="165"/>
      <c r="M13" s="76"/>
      <c r="N13" s="100" t="str">
        <f>IF($G13&lt;60,"","◇")</f>
        <v>◇</v>
      </c>
      <c r="O13" s="101"/>
      <c r="P13" s="102" t="str">
        <f>IF($G13&lt;60,"","◇")</f>
        <v>◇</v>
      </c>
      <c r="Q13" s="35"/>
      <c r="R13" s="35"/>
      <c r="S13" s="35"/>
      <c r="T13" s="35"/>
      <c r="U13" s="35"/>
      <c r="V13" s="35"/>
      <c r="W13" s="35"/>
      <c r="X13" s="36"/>
      <c r="Y13" s="32">
        <f t="shared" si="0"/>
        <v>2</v>
      </c>
      <c r="Z13" s="22">
        <f>IF($G13&lt;60,"",$H13)</f>
        <v>2</v>
      </c>
      <c r="AA13" s="34"/>
      <c r="AB13" s="35"/>
      <c r="AC13" s="35"/>
      <c r="AD13" s="35"/>
      <c r="AE13" s="36"/>
      <c r="AF13" s="98" t="s">
        <v>153</v>
      </c>
      <c r="AG13" s="11" t="s">
        <v>153</v>
      </c>
      <c r="AH13" s="11" t="s">
        <v>153</v>
      </c>
      <c r="AI13" s="11" t="s">
        <v>153</v>
      </c>
      <c r="AJ13" s="173">
        <f t="shared" si="1"/>
        <v>2</v>
      </c>
      <c r="AK13" s="11" t="s">
        <v>153</v>
      </c>
      <c r="AL13" s="11" t="s">
        <v>153</v>
      </c>
      <c r="AM13" s="11" t="s">
        <v>153</v>
      </c>
      <c r="AN13" s="11" t="s">
        <v>153</v>
      </c>
      <c r="AO13" s="11" t="s">
        <v>153</v>
      </c>
      <c r="AP13" s="11" t="s">
        <v>153</v>
      </c>
      <c r="AQ13" s="98" t="s">
        <v>153</v>
      </c>
      <c r="AR13" s="11" t="s">
        <v>153</v>
      </c>
      <c r="AS13" s="11" t="s">
        <v>153</v>
      </c>
      <c r="AT13" s="11" t="s">
        <v>153</v>
      </c>
      <c r="AU13" s="173">
        <f t="shared" si="2"/>
        <v>2</v>
      </c>
      <c r="AV13" s="11" t="s">
        <v>153</v>
      </c>
      <c r="AW13" s="11" t="s">
        <v>153</v>
      </c>
      <c r="AX13" s="11" t="s">
        <v>153</v>
      </c>
      <c r="AY13" s="11" t="s">
        <v>153</v>
      </c>
      <c r="AZ13" s="11"/>
      <c r="BA13" s="11"/>
      <c r="BB13" s="11" t="s">
        <v>153</v>
      </c>
      <c r="BC13" s="199" t="s">
        <v>153</v>
      </c>
    </row>
    <row r="14" spans="2:55" ht="10.5" customHeight="1">
      <c r="B14" s="406"/>
      <c r="C14" s="409"/>
      <c r="D14" s="412"/>
      <c r="E14" s="97" t="s">
        <v>13</v>
      </c>
      <c r="F14" s="54"/>
      <c r="G14" s="54">
        <v>100</v>
      </c>
      <c r="H14" s="60">
        <v>1</v>
      </c>
      <c r="I14" s="69" t="s">
        <v>92</v>
      </c>
      <c r="J14" s="69" t="s">
        <v>116</v>
      </c>
      <c r="K14" s="69" t="s">
        <v>93</v>
      </c>
      <c r="L14" s="165"/>
      <c r="M14" s="76"/>
      <c r="N14" s="100" t="str">
        <f>IF($G14&lt;60,"","◇")</f>
        <v>◇</v>
      </c>
      <c r="O14" s="101"/>
      <c r="P14" s="102" t="str">
        <f>IF($G14&lt;60,"","◇")</f>
        <v>◇</v>
      </c>
      <c r="Q14" s="35"/>
      <c r="R14" s="35"/>
      <c r="S14" s="35"/>
      <c r="T14" s="35"/>
      <c r="U14" s="35"/>
      <c r="V14" s="35"/>
      <c r="W14" s="35"/>
      <c r="X14" s="36"/>
      <c r="Y14" s="32">
        <f t="shared" si="0"/>
        <v>1</v>
      </c>
      <c r="Z14" s="22">
        <f>IF($G14&lt;60,"",$H14)</f>
        <v>1</v>
      </c>
      <c r="AA14" s="34"/>
      <c r="AB14" s="35"/>
      <c r="AC14" s="35"/>
      <c r="AD14" s="35"/>
      <c r="AE14" s="36"/>
      <c r="AF14" s="98" t="s">
        <v>153</v>
      </c>
      <c r="AG14" s="11" t="s">
        <v>153</v>
      </c>
      <c r="AH14" s="11" t="s">
        <v>153</v>
      </c>
      <c r="AI14" s="11" t="s">
        <v>153</v>
      </c>
      <c r="AJ14" s="173">
        <f t="shared" si="1"/>
        <v>1</v>
      </c>
      <c r="AK14" s="11" t="s">
        <v>153</v>
      </c>
      <c r="AL14" s="11" t="s">
        <v>153</v>
      </c>
      <c r="AM14" s="11" t="s">
        <v>153</v>
      </c>
      <c r="AN14" s="11" t="s">
        <v>153</v>
      </c>
      <c r="AO14" s="11" t="s">
        <v>153</v>
      </c>
      <c r="AP14" s="11" t="s">
        <v>153</v>
      </c>
      <c r="AQ14" s="98" t="s">
        <v>153</v>
      </c>
      <c r="AR14" s="11" t="s">
        <v>153</v>
      </c>
      <c r="AS14" s="11" t="s">
        <v>153</v>
      </c>
      <c r="AT14" s="11" t="s">
        <v>153</v>
      </c>
      <c r="AU14" s="173">
        <f t="shared" si="2"/>
        <v>1</v>
      </c>
      <c r="AV14" s="11" t="s">
        <v>153</v>
      </c>
      <c r="AW14" s="11" t="s">
        <v>153</v>
      </c>
      <c r="AX14" s="11" t="s">
        <v>153</v>
      </c>
      <c r="AY14" s="11" t="s">
        <v>153</v>
      </c>
      <c r="AZ14" s="11"/>
      <c r="BA14" s="11"/>
      <c r="BB14" s="11" t="s">
        <v>153</v>
      </c>
      <c r="BC14" s="199" t="s">
        <v>153</v>
      </c>
    </row>
    <row r="15" spans="2:55" ht="10.5" customHeight="1">
      <c r="B15" s="406"/>
      <c r="C15" s="409"/>
      <c r="D15" s="412"/>
      <c r="E15" s="67" t="s">
        <v>85</v>
      </c>
      <c r="F15" s="57"/>
      <c r="G15" s="57">
        <v>100</v>
      </c>
      <c r="H15" s="65">
        <v>2</v>
      </c>
      <c r="I15" s="73" t="s">
        <v>92</v>
      </c>
      <c r="J15" s="73" t="s">
        <v>112</v>
      </c>
      <c r="K15" s="73" t="s">
        <v>93</v>
      </c>
      <c r="L15" s="166"/>
      <c r="M15" s="160"/>
      <c r="N15" s="104"/>
      <c r="O15" s="105"/>
      <c r="P15" s="105"/>
      <c r="Q15" s="105"/>
      <c r="R15" s="105"/>
      <c r="S15" s="106" t="str">
        <f>IF($G15&lt;60,"","◎")</f>
        <v>◎</v>
      </c>
      <c r="T15" s="105"/>
      <c r="U15" s="105"/>
      <c r="V15" s="105"/>
      <c r="W15" s="105"/>
      <c r="X15" s="107"/>
      <c r="Y15" s="32">
        <f t="shared" si="0"/>
        <v>2</v>
      </c>
      <c r="Z15" s="15"/>
      <c r="AA15" s="104"/>
      <c r="AB15" s="105"/>
      <c r="AC15" s="105"/>
      <c r="AD15" s="105"/>
      <c r="AE15" s="107"/>
      <c r="AF15" s="103" t="s">
        <v>153</v>
      </c>
      <c r="AG15" s="15" t="s">
        <v>153</v>
      </c>
      <c r="AH15" s="15" t="s">
        <v>153</v>
      </c>
      <c r="AI15" s="15" t="s">
        <v>153</v>
      </c>
      <c r="AJ15" s="175">
        <f t="shared" si="1"/>
        <v>2</v>
      </c>
      <c r="AK15" s="175">
        <f t="shared" si="1"/>
        <v>2</v>
      </c>
      <c r="AL15" s="15" t="s">
        <v>153</v>
      </c>
      <c r="AM15" s="15" t="s">
        <v>153</v>
      </c>
      <c r="AN15" s="15" t="s">
        <v>153</v>
      </c>
      <c r="AO15" s="15" t="s">
        <v>153</v>
      </c>
      <c r="AP15" s="15" t="s">
        <v>153</v>
      </c>
      <c r="AQ15" s="103" t="s">
        <v>153</v>
      </c>
      <c r="AR15" s="15" t="s">
        <v>153</v>
      </c>
      <c r="AS15" s="15" t="s">
        <v>153</v>
      </c>
      <c r="AT15" s="15" t="s">
        <v>153</v>
      </c>
      <c r="AU15" s="175">
        <f t="shared" si="2"/>
        <v>2</v>
      </c>
      <c r="AV15" s="175">
        <f t="shared" si="2"/>
        <v>2</v>
      </c>
      <c r="AW15" s="15" t="s">
        <v>153</v>
      </c>
      <c r="AX15" s="15" t="s">
        <v>153</v>
      </c>
      <c r="AY15" s="15" t="s">
        <v>153</v>
      </c>
      <c r="AZ15" s="15"/>
      <c r="BA15" s="15"/>
      <c r="BB15" s="15" t="s">
        <v>153</v>
      </c>
      <c r="BC15" s="200" t="s">
        <v>153</v>
      </c>
    </row>
    <row r="16" spans="2:55" ht="10.5" customHeight="1">
      <c r="B16" s="406"/>
      <c r="C16" s="409"/>
      <c r="D16" s="422" t="s">
        <v>38</v>
      </c>
      <c r="E16" s="91" t="s">
        <v>204</v>
      </c>
      <c r="F16" s="53"/>
      <c r="G16" s="53">
        <v>100</v>
      </c>
      <c r="H16" s="71">
        <v>1</v>
      </c>
      <c r="I16" s="79" t="s">
        <v>38</v>
      </c>
      <c r="J16" s="79" t="s">
        <v>225</v>
      </c>
      <c r="K16" s="79" t="s">
        <v>93</v>
      </c>
      <c r="L16" s="164"/>
      <c r="M16" s="161"/>
      <c r="N16" s="108" t="str">
        <f t="shared" ref="N16:N21" si="3">IF($G16&lt;60,"","○")</f>
        <v>○</v>
      </c>
      <c r="O16" s="33"/>
      <c r="P16" s="33"/>
      <c r="Q16" s="33"/>
      <c r="R16" s="33"/>
      <c r="S16" s="33"/>
      <c r="T16" s="33"/>
      <c r="U16" s="33"/>
      <c r="V16" s="33"/>
      <c r="W16" s="33"/>
      <c r="X16" s="42"/>
      <c r="Y16" s="116">
        <f t="shared" si="0"/>
        <v>1</v>
      </c>
      <c r="Z16" s="10"/>
      <c r="AA16" s="41"/>
      <c r="AB16" s="33"/>
      <c r="AC16" s="33"/>
      <c r="AD16" s="33"/>
      <c r="AE16" s="42"/>
      <c r="AF16" s="92" t="s">
        <v>153</v>
      </c>
      <c r="AG16" s="10" t="s">
        <v>153</v>
      </c>
      <c r="AH16" s="10" t="s">
        <v>153</v>
      </c>
      <c r="AI16" s="10" t="s">
        <v>153</v>
      </c>
      <c r="AJ16" s="174">
        <f t="shared" si="1"/>
        <v>1</v>
      </c>
      <c r="AK16" s="10" t="s">
        <v>153</v>
      </c>
      <c r="AL16" s="10" t="s">
        <v>153</v>
      </c>
      <c r="AM16" s="10" t="s">
        <v>153</v>
      </c>
      <c r="AN16" s="10" t="s">
        <v>153</v>
      </c>
      <c r="AO16" s="10" t="s">
        <v>153</v>
      </c>
      <c r="AP16" s="10" t="s">
        <v>153</v>
      </c>
      <c r="AQ16" s="92" t="s">
        <v>153</v>
      </c>
      <c r="AR16" s="10" t="s">
        <v>153</v>
      </c>
      <c r="AS16" s="10" t="s">
        <v>153</v>
      </c>
      <c r="AT16" s="10" t="s">
        <v>153</v>
      </c>
      <c r="AU16" s="174">
        <f t="shared" si="2"/>
        <v>1</v>
      </c>
      <c r="AV16" s="10" t="s">
        <v>153</v>
      </c>
      <c r="AW16" s="10" t="s">
        <v>153</v>
      </c>
      <c r="AX16" s="10" t="s">
        <v>153</v>
      </c>
      <c r="AY16" s="10" t="s">
        <v>153</v>
      </c>
      <c r="AZ16" s="10"/>
      <c r="BA16" s="10"/>
      <c r="BB16" s="10" t="s">
        <v>153</v>
      </c>
      <c r="BC16" s="197" t="s">
        <v>153</v>
      </c>
    </row>
    <row r="17" spans="2:55" ht="10.5" customHeight="1">
      <c r="B17" s="406"/>
      <c r="C17" s="409"/>
      <c r="D17" s="496"/>
      <c r="E17" s="114" t="s">
        <v>205</v>
      </c>
      <c r="F17" s="54"/>
      <c r="G17" s="54">
        <v>100</v>
      </c>
      <c r="H17" s="64">
        <v>1</v>
      </c>
      <c r="I17" s="69" t="s">
        <v>38</v>
      </c>
      <c r="J17" s="69" t="s">
        <v>225</v>
      </c>
      <c r="K17" s="69" t="s">
        <v>93</v>
      </c>
      <c r="L17" s="165"/>
      <c r="M17" s="99"/>
      <c r="N17" s="112" t="str">
        <f t="shared" si="3"/>
        <v>○</v>
      </c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32">
        <f t="shared" si="0"/>
        <v>1</v>
      </c>
      <c r="Z17" s="11"/>
      <c r="AA17" s="34"/>
      <c r="AB17" s="35"/>
      <c r="AC17" s="35"/>
      <c r="AD17" s="35"/>
      <c r="AE17" s="36"/>
      <c r="AF17" s="98" t="s">
        <v>153</v>
      </c>
      <c r="AG17" s="11" t="s">
        <v>153</v>
      </c>
      <c r="AH17" s="11" t="s">
        <v>153</v>
      </c>
      <c r="AI17" s="11" t="s">
        <v>153</v>
      </c>
      <c r="AJ17" s="173">
        <f t="shared" si="1"/>
        <v>1</v>
      </c>
      <c r="AK17" s="11" t="s">
        <v>153</v>
      </c>
      <c r="AL17" s="11" t="s">
        <v>153</v>
      </c>
      <c r="AM17" s="11" t="s">
        <v>153</v>
      </c>
      <c r="AN17" s="11" t="s">
        <v>153</v>
      </c>
      <c r="AO17" s="11" t="s">
        <v>153</v>
      </c>
      <c r="AP17" s="11" t="s">
        <v>153</v>
      </c>
      <c r="AQ17" s="98" t="s">
        <v>153</v>
      </c>
      <c r="AR17" s="11" t="s">
        <v>153</v>
      </c>
      <c r="AS17" s="11" t="s">
        <v>153</v>
      </c>
      <c r="AT17" s="11" t="s">
        <v>153</v>
      </c>
      <c r="AU17" s="173">
        <f t="shared" si="2"/>
        <v>1</v>
      </c>
      <c r="AV17" s="11" t="s">
        <v>153</v>
      </c>
      <c r="AW17" s="11" t="s">
        <v>153</v>
      </c>
      <c r="AX17" s="11" t="s">
        <v>153</v>
      </c>
      <c r="AY17" s="11" t="s">
        <v>153</v>
      </c>
      <c r="AZ17" s="11"/>
      <c r="BA17" s="11"/>
      <c r="BB17" s="11" t="s">
        <v>153</v>
      </c>
      <c r="BC17" s="199" t="s">
        <v>153</v>
      </c>
    </row>
    <row r="18" spans="2:55" ht="10.5" customHeight="1">
      <c r="B18" s="406"/>
      <c r="C18" s="409"/>
      <c r="D18" s="496"/>
      <c r="E18" s="97" t="s">
        <v>206</v>
      </c>
      <c r="F18" s="54"/>
      <c r="G18" s="54">
        <v>100</v>
      </c>
      <c r="H18" s="64">
        <v>1</v>
      </c>
      <c r="I18" s="69" t="s">
        <v>38</v>
      </c>
      <c r="J18" s="69" t="s">
        <v>181</v>
      </c>
      <c r="K18" s="69" t="s">
        <v>93</v>
      </c>
      <c r="L18" s="165"/>
      <c r="M18" s="76"/>
      <c r="N18" s="112" t="str">
        <f t="shared" si="3"/>
        <v>○</v>
      </c>
      <c r="O18" s="35"/>
      <c r="P18" s="35"/>
      <c r="Q18" s="35"/>
      <c r="R18" s="35"/>
      <c r="S18" s="35"/>
      <c r="T18" s="35"/>
      <c r="U18" s="35"/>
      <c r="V18" s="35"/>
      <c r="W18" s="35"/>
      <c r="X18" s="36"/>
      <c r="Y18" s="32">
        <f t="shared" si="0"/>
        <v>1</v>
      </c>
      <c r="Z18" s="11"/>
      <c r="AA18" s="34"/>
      <c r="AB18" s="35"/>
      <c r="AC18" s="35"/>
      <c r="AD18" s="35"/>
      <c r="AE18" s="36"/>
      <c r="AF18" s="98" t="s">
        <v>153</v>
      </c>
      <c r="AG18" s="11" t="s">
        <v>153</v>
      </c>
      <c r="AH18" s="11" t="s">
        <v>153</v>
      </c>
      <c r="AI18" s="11" t="s">
        <v>153</v>
      </c>
      <c r="AJ18" s="173">
        <f t="shared" si="1"/>
        <v>1</v>
      </c>
      <c r="AK18" s="11" t="s">
        <v>153</v>
      </c>
      <c r="AL18" s="11" t="s">
        <v>153</v>
      </c>
      <c r="AM18" s="11" t="s">
        <v>153</v>
      </c>
      <c r="AN18" s="11" t="s">
        <v>153</v>
      </c>
      <c r="AO18" s="11" t="s">
        <v>153</v>
      </c>
      <c r="AP18" s="11" t="s">
        <v>153</v>
      </c>
      <c r="AQ18" s="98" t="s">
        <v>153</v>
      </c>
      <c r="AR18" s="11" t="s">
        <v>153</v>
      </c>
      <c r="AS18" s="11" t="s">
        <v>153</v>
      </c>
      <c r="AT18" s="11" t="s">
        <v>153</v>
      </c>
      <c r="AU18" s="173">
        <f t="shared" si="2"/>
        <v>1</v>
      </c>
      <c r="AV18" s="11" t="s">
        <v>153</v>
      </c>
      <c r="AW18" s="11" t="s">
        <v>153</v>
      </c>
      <c r="AX18" s="11" t="s">
        <v>153</v>
      </c>
      <c r="AY18" s="11" t="s">
        <v>153</v>
      </c>
      <c r="AZ18" s="11"/>
      <c r="BA18" s="11"/>
      <c r="BB18" s="11" t="s">
        <v>153</v>
      </c>
      <c r="BC18" s="199" t="s">
        <v>153</v>
      </c>
    </row>
    <row r="19" spans="2:55" ht="10.5" customHeight="1">
      <c r="B19" s="406"/>
      <c r="C19" s="409"/>
      <c r="D19" s="496"/>
      <c r="E19" s="114" t="s">
        <v>207</v>
      </c>
      <c r="F19" s="54"/>
      <c r="G19" s="54">
        <v>100</v>
      </c>
      <c r="H19" s="64">
        <v>1</v>
      </c>
      <c r="I19" s="69" t="s">
        <v>38</v>
      </c>
      <c r="J19" s="69" t="s">
        <v>181</v>
      </c>
      <c r="K19" s="69" t="s">
        <v>93</v>
      </c>
      <c r="L19" s="165"/>
      <c r="M19" s="99"/>
      <c r="N19" s="112" t="str">
        <f t="shared" si="3"/>
        <v>○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>
        <f t="shared" si="0"/>
        <v>1</v>
      </c>
      <c r="Z19" s="11"/>
      <c r="AA19" s="34"/>
      <c r="AB19" s="35"/>
      <c r="AC19" s="35"/>
      <c r="AD19" s="35"/>
      <c r="AE19" s="36"/>
      <c r="AF19" s="98" t="s">
        <v>153</v>
      </c>
      <c r="AG19" s="11" t="s">
        <v>153</v>
      </c>
      <c r="AH19" s="11" t="s">
        <v>153</v>
      </c>
      <c r="AI19" s="11" t="s">
        <v>153</v>
      </c>
      <c r="AJ19" s="173">
        <f t="shared" si="1"/>
        <v>1</v>
      </c>
      <c r="AK19" s="11" t="s">
        <v>153</v>
      </c>
      <c r="AL19" s="11" t="s">
        <v>153</v>
      </c>
      <c r="AM19" s="11" t="s">
        <v>153</v>
      </c>
      <c r="AN19" s="11" t="s">
        <v>153</v>
      </c>
      <c r="AO19" s="11" t="s">
        <v>153</v>
      </c>
      <c r="AP19" s="11" t="s">
        <v>153</v>
      </c>
      <c r="AQ19" s="98" t="s">
        <v>153</v>
      </c>
      <c r="AR19" s="11" t="s">
        <v>153</v>
      </c>
      <c r="AS19" s="11" t="s">
        <v>153</v>
      </c>
      <c r="AT19" s="11" t="s">
        <v>153</v>
      </c>
      <c r="AU19" s="173">
        <f t="shared" si="2"/>
        <v>1</v>
      </c>
      <c r="AV19" s="11" t="s">
        <v>153</v>
      </c>
      <c r="AW19" s="11" t="s">
        <v>153</v>
      </c>
      <c r="AX19" s="11" t="s">
        <v>153</v>
      </c>
      <c r="AY19" s="11" t="s">
        <v>153</v>
      </c>
      <c r="AZ19" s="11"/>
      <c r="BA19" s="11"/>
      <c r="BB19" s="11" t="s">
        <v>153</v>
      </c>
      <c r="BC19" s="199" t="s">
        <v>153</v>
      </c>
    </row>
    <row r="20" spans="2:55" ht="10.5" customHeight="1">
      <c r="B20" s="406"/>
      <c r="C20" s="409"/>
      <c r="D20" s="496"/>
      <c r="E20" s="97" t="s">
        <v>208</v>
      </c>
      <c r="F20" s="54"/>
      <c r="G20" s="54">
        <v>100</v>
      </c>
      <c r="H20" s="64">
        <v>1</v>
      </c>
      <c r="I20" s="69" t="s">
        <v>38</v>
      </c>
      <c r="J20" s="87" t="s">
        <v>271</v>
      </c>
      <c r="K20" s="88" t="s">
        <v>93</v>
      </c>
      <c r="L20" s="165"/>
      <c r="M20" s="76"/>
      <c r="N20" s="112" t="str">
        <f t="shared" si="3"/>
        <v>○</v>
      </c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>
        <f t="shared" si="0"/>
        <v>1</v>
      </c>
      <c r="Z20" s="11"/>
      <c r="AA20" s="34"/>
      <c r="AB20" s="35"/>
      <c r="AC20" s="35"/>
      <c r="AD20" s="35"/>
      <c r="AE20" s="36"/>
      <c r="AF20" s="98" t="s">
        <v>153</v>
      </c>
      <c r="AG20" s="11" t="s">
        <v>153</v>
      </c>
      <c r="AH20" s="11" t="s">
        <v>153</v>
      </c>
      <c r="AI20" s="11" t="s">
        <v>153</v>
      </c>
      <c r="AJ20" s="173">
        <f t="shared" si="1"/>
        <v>1</v>
      </c>
      <c r="AK20" s="11" t="s">
        <v>153</v>
      </c>
      <c r="AL20" s="11" t="s">
        <v>153</v>
      </c>
      <c r="AM20" s="11" t="s">
        <v>153</v>
      </c>
      <c r="AN20" s="11" t="s">
        <v>153</v>
      </c>
      <c r="AO20" s="11" t="s">
        <v>153</v>
      </c>
      <c r="AP20" s="11" t="s">
        <v>153</v>
      </c>
      <c r="AQ20" s="98" t="s">
        <v>153</v>
      </c>
      <c r="AR20" s="11" t="s">
        <v>153</v>
      </c>
      <c r="AS20" s="11" t="s">
        <v>153</v>
      </c>
      <c r="AT20" s="11" t="s">
        <v>153</v>
      </c>
      <c r="AU20" s="173">
        <f t="shared" si="2"/>
        <v>1</v>
      </c>
      <c r="AV20" s="11" t="s">
        <v>153</v>
      </c>
      <c r="AW20" s="11" t="s">
        <v>153</v>
      </c>
      <c r="AX20" s="11" t="s">
        <v>153</v>
      </c>
      <c r="AY20" s="11" t="s">
        <v>153</v>
      </c>
      <c r="AZ20" s="11"/>
      <c r="BA20" s="11"/>
      <c r="BB20" s="11" t="s">
        <v>153</v>
      </c>
      <c r="BC20" s="199" t="s">
        <v>153</v>
      </c>
    </row>
    <row r="21" spans="2:55" ht="10.5" customHeight="1">
      <c r="B21" s="406"/>
      <c r="C21" s="409"/>
      <c r="D21" s="496"/>
      <c r="E21" s="97" t="s">
        <v>209</v>
      </c>
      <c r="F21" s="54"/>
      <c r="G21" s="54">
        <v>100</v>
      </c>
      <c r="H21" s="64">
        <v>1</v>
      </c>
      <c r="I21" s="69" t="s">
        <v>38</v>
      </c>
      <c r="J21" s="87" t="s">
        <v>180</v>
      </c>
      <c r="K21" s="88" t="s">
        <v>93</v>
      </c>
      <c r="L21" s="165"/>
      <c r="M21" s="76"/>
      <c r="N21" s="112" t="str">
        <f t="shared" si="3"/>
        <v>○</v>
      </c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32">
        <f t="shared" si="0"/>
        <v>1</v>
      </c>
      <c r="Z21" s="11"/>
      <c r="AA21" s="34"/>
      <c r="AB21" s="35"/>
      <c r="AC21" s="35"/>
      <c r="AD21" s="35"/>
      <c r="AE21" s="36"/>
      <c r="AF21" s="98" t="s">
        <v>153</v>
      </c>
      <c r="AG21" s="11" t="s">
        <v>153</v>
      </c>
      <c r="AH21" s="11" t="s">
        <v>153</v>
      </c>
      <c r="AI21" s="11" t="s">
        <v>153</v>
      </c>
      <c r="AJ21" s="173">
        <f t="shared" si="1"/>
        <v>1</v>
      </c>
      <c r="AK21" s="11" t="s">
        <v>153</v>
      </c>
      <c r="AL21" s="11" t="s">
        <v>153</v>
      </c>
      <c r="AM21" s="11" t="s">
        <v>153</v>
      </c>
      <c r="AN21" s="11" t="s">
        <v>153</v>
      </c>
      <c r="AO21" s="11" t="s">
        <v>153</v>
      </c>
      <c r="AP21" s="11" t="s">
        <v>153</v>
      </c>
      <c r="AQ21" s="98" t="s">
        <v>153</v>
      </c>
      <c r="AR21" s="11" t="s">
        <v>153</v>
      </c>
      <c r="AS21" s="11" t="s">
        <v>153</v>
      </c>
      <c r="AT21" s="11" t="s">
        <v>153</v>
      </c>
      <c r="AU21" s="173">
        <f t="shared" si="2"/>
        <v>1</v>
      </c>
      <c r="AV21" s="11" t="s">
        <v>153</v>
      </c>
      <c r="AW21" s="11" t="s">
        <v>153</v>
      </c>
      <c r="AX21" s="11" t="s">
        <v>153</v>
      </c>
      <c r="AY21" s="11" t="s">
        <v>153</v>
      </c>
      <c r="AZ21" s="11"/>
      <c r="BA21" s="11"/>
      <c r="BB21" s="11" t="s">
        <v>153</v>
      </c>
      <c r="BC21" s="199" t="s">
        <v>153</v>
      </c>
    </row>
    <row r="22" spans="2:55" ht="10.5" customHeight="1">
      <c r="B22" s="406"/>
      <c r="C22" s="409"/>
      <c r="D22" s="496"/>
      <c r="E22" s="97" t="s">
        <v>172</v>
      </c>
      <c r="F22" s="54"/>
      <c r="G22" s="54">
        <v>100</v>
      </c>
      <c r="H22" s="64">
        <v>1</v>
      </c>
      <c r="I22" s="69" t="s">
        <v>38</v>
      </c>
      <c r="J22" s="87" t="s">
        <v>116</v>
      </c>
      <c r="K22" s="88" t="s">
        <v>93</v>
      </c>
      <c r="L22" s="165"/>
      <c r="M22" s="76"/>
      <c r="N22" s="34"/>
      <c r="O22" s="35"/>
      <c r="P22" s="35"/>
      <c r="Q22" s="35"/>
      <c r="R22" s="122"/>
      <c r="S22" s="37" t="str">
        <f t="shared" ref="S22:S29" si="4">IF($G22&lt;60,"","○")</f>
        <v>○</v>
      </c>
      <c r="T22" s="35"/>
      <c r="U22" s="35"/>
      <c r="V22" s="35"/>
      <c r="W22" s="35"/>
      <c r="X22" s="36"/>
      <c r="Y22" s="32">
        <f t="shared" si="0"/>
        <v>1</v>
      </c>
      <c r="Z22" s="11"/>
      <c r="AA22" s="34"/>
      <c r="AB22" s="35"/>
      <c r="AC22" s="35"/>
      <c r="AD22" s="35"/>
      <c r="AE22" s="36"/>
      <c r="AF22" s="98"/>
      <c r="AG22" s="11"/>
      <c r="AH22" s="11"/>
      <c r="AI22" s="11"/>
      <c r="AJ22" s="173">
        <f t="shared" si="1"/>
        <v>1</v>
      </c>
      <c r="AK22" s="173">
        <f t="shared" si="1"/>
        <v>1</v>
      </c>
      <c r="AL22" s="11"/>
      <c r="AM22" s="11"/>
      <c r="AN22" s="11"/>
      <c r="AO22" s="11"/>
      <c r="AP22" s="11"/>
      <c r="AQ22" s="98"/>
      <c r="AR22" s="11"/>
      <c r="AS22" s="11"/>
      <c r="AT22" s="11"/>
      <c r="AU22" s="173">
        <f t="shared" si="2"/>
        <v>1</v>
      </c>
      <c r="AV22" s="173">
        <f t="shared" si="2"/>
        <v>1</v>
      </c>
      <c r="AW22" s="11" t="s">
        <v>153</v>
      </c>
      <c r="AX22" s="11"/>
      <c r="AY22" s="11"/>
      <c r="AZ22" s="11"/>
      <c r="BA22" s="11"/>
      <c r="BB22" s="11"/>
      <c r="BC22" s="199"/>
    </row>
    <row r="23" spans="2:55" ht="10.5" customHeight="1">
      <c r="B23" s="406"/>
      <c r="C23" s="409"/>
      <c r="D23" s="496"/>
      <c r="E23" s="97" t="s">
        <v>49</v>
      </c>
      <c r="F23" s="54"/>
      <c r="G23" s="54">
        <v>100</v>
      </c>
      <c r="H23" s="64">
        <v>1</v>
      </c>
      <c r="I23" s="69" t="s">
        <v>38</v>
      </c>
      <c r="J23" s="87" t="s">
        <v>116</v>
      </c>
      <c r="K23" s="88" t="s">
        <v>93</v>
      </c>
      <c r="L23" s="165"/>
      <c r="M23" s="76"/>
      <c r="N23" s="34"/>
      <c r="O23" s="35"/>
      <c r="P23" s="35"/>
      <c r="Q23" s="35"/>
      <c r="R23" s="122"/>
      <c r="S23" s="37" t="str">
        <f t="shared" si="4"/>
        <v>○</v>
      </c>
      <c r="T23" s="35"/>
      <c r="U23" s="35"/>
      <c r="V23" s="35"/>
      <c r="W23" s="35"/>
      <c r="X23" s="36"/>
      <c r="Y23" s="32">
        <f t="shared" si="0"/>
        <v>1</v>
      </c>
      <c r="Z23" s="11"/>
      <c r="AA23" s="34"/>
      <c r="AB23" s="35"/>
      <c r="AC23" s="35"/>
      <c r="AD23" s="35"/>
      <c r="AE23" s="36"/>
      <c r="AF23" s="98"/>
      <c r="AG23" s="11"/>
      <c r="AH23" s="11"/>
      <c r="AI23" s="11"/>
      <c r="AJ23" s="173">
        <f t="shared" si="1"/>
        <v>1</v>
      </c>
      <c r="AK23" s="173">
        <f t="shared" si="1"/>
        <v>1</v>
      </c>
      <c r="AL23" s="11"/>
      <c r="AM23" s="11"/>
      <c r="AN23" s="11"/>
      <c r="AO23" s="11"/>
      <c r="AP23" s="11"/>
      <c r="AQ23" s="98"/>
      <c r="AR23" s="11"/>
      <c r="AS23" s="11"/>
      <c r="AT23" s="11"/>
      <c r="AU23" s="173">
        <f t="shared" si="2"/>
        <v>1</v>
      </c>
      <c r="AV23" s="173">
        <f t="shared" si="2"/>
        <v>1</v>
      </c>
      <c r="AW23" s="11" t="s">
        <v>153</v>
      </c>
      <c r="AX23" s="11"/>
      <c r="AY23" s="11"/>
      <c r="AZ23" s="11"/>
      <c r="BA23" s="11"/>
      <c r="BB23" s="11"/>
      <c r="BC23" s="199"/>
    </row>
    <row r="24" spans="2:55" ht="10.5" customHeight="1">
      <c r="B24" s="406"/>
      <c r="C24" s="409"/>
      <c r="D24" s="496"/>
      <c r="E24" s="97" t="s">
        <v>176</v>
      </c>
      <c r="F24" s="54"/>
      <c r="G24" s="54">
        <v>100</v>
      </c>
      <c r="H24" s="64">
        <v>1</v>
      </c>
      <c r="I24" s="87" t="s">
        <v>38</v>
      </c>
      <c r="J24" s="87" t="s">
        <v>178</v>
      </c>
      <c r="K24" s="88" t="s">
        <v>93</v>
      </c>
      <c r="L24" s="165"/>
      <c r="M24" s="76"/>
      <c r="N24" s="34"/>
      <c r="O24" s="35"/>
      <c r="P24" s="35"/>
      <c r="Q24" s="35"/>
      <c r="R24" s="35"/>
      <c r="S24" s="102" t="str">
        <f>IF($G24&lt;60,"","◇")</f>
        <v>◇</v>
      </c>
      <c r="T24" s="35"/>
      <c r="U24" s="35"/>
      <c r="V24" s="35"/>
      <c r="W24" s="35"/>
      <c r="X24" s="36"/>
      <c r="Y24" s="32">
        <f t="shared" si="0"/>
        <v>1</v>
      </c>
      <c r="Z24" s="11"/>
      <c r="AA24" s="34"/>
      <c r="AB24" s="35"/>
      <c r="AC24" s="35"/>
      <c r="AD24" s="35"/>
      <c r="AE24" s="36"/>
      <c r="AF24" s="98" t="s">
        <v>153</v>
      </c>
      <c r="AG24" s="11" t="s">
        <v>153</v>
      </c>
      <c r="AH24" s="11" t="s">
        <v>153</v>
      </c>
      <c r="AI24" s="11" t="s">
        <v>153</v>
      </c>
      <c r="AJ24" s="173">
        <f t="shared" si="1"/>
        <v>1</v>
      </c>
      <c r="AK24" s="173">
        <f t="shared" si="1"/>
        <v>1</v>
      </c>
      <c r="AL24" s="11" t="s">
        <v>153</v>
      </c>
      <c r="AM24" s="11" t="s">
        <v>153</v>
      </c>
      <c r="AN24" s="11" t="s">
        <v>153</v>
      </c>
      <c r="AO24" s="11" t="s">
        <v>153</v>
      </c>
      <c r="AP24" s="11" t="s">
        <v>153</v>
      </c>
      <c r="AQ24" s="98" t="s">
        <v>153</v>
      </c>
      <c r="AR24" s="11" t="s">
        <v>153</v>
      </c>
      <c r="AS24" s="11" t="s">
        <v>153</v>
      </c>
      <c r="AT24" s="11" t="s">
        <v>153</v>
      </c>
      <c r="AU24" s="173">
        <f t="shared" si="2"/>
        <v>1</v>
      </c>
      <c r="AV24" s="173">
        <f t="shared" si="2"/>
        <v>1</v>
      </c>
      <c r="AW24" s="11" t="s">
        <v>153</v>
      </c>
      <c r="AX24" s="11" t="s">
        <v>153</v>
      </c>
      <c r="AY24" s="11" t="s">
        <v>153</v>
      </c>
      <c r="AZ24" s="11"/>
      <c r="BA24" s="11"/>
      <c r="BB24" s="11" t="s">
        <v>153</v>
      </c>
      <c r="BC24" s="199" t="s">
        <v>153</v>
      </c>
    </row>
    <row r="25" spans="2:55" ht="10.5" customHeight="1">
      <c r="B25" s="406"/>
      <c r="C25" s="409"/>
      <c r="D25" s="496"/>
      <c r="E25" s="97" t="s">
        <v>174</v>
      </c>
      <c r="F25" s="54"/>
      <c r="G25" s="54">
        <v>100</v>
      </c>
      <c r="H25" s="64">
        <v>1</v>
      </c>
      <c r="I25" s="69" t="s">
        <v>38</v>
      </c>
      <c r="J25" s="87" t="s">
        <v>178</v>
      </c>
      <c r="K25" s="88" t="s">
        <v>93</v>
      </c>
      <c r="L25" s="165"/>
      <c r="M25" s="76"/>
      <c r="N25" s="34"/>
      <c r="O25" s="35"/>
      <c r="P25" s="35"/>
      <c r="Q25" s="35"/>
      <c r="R25" s="122"/>
      <c r="S25" s="37" t="str">
        <f t="shared" si="4"/>
        <v>○</v>
      </c>
      <c r="T25" s="35"/>
      <c r="U25" s="35"/>
      <c r="V25" s="35"/>
      <c r="W25" s="35"/>
      <c r="X25" s="36"/>
      <c r="Y25" s="32">
        <f t="shared" si="0"/>
        <v>1</v>
      </c>
      <c r="Z25" s="11"/>
      <c r="AA25" s="34"/>
      <c r="AB25" s="35"/>
      <c r="AC25" s="35"/>
      <c r="AD25" s="35"/>
      <c r="AE25" s="36"/>
      <c r="AF25" s="98"/>
      <c r="AG25" s="11"/>
      <c r="AH25" s="11"/>
      <c r="AI25" s="11"/>
      <c r="AJ25" s="173">
        <f t="shared" si="1"/>
        <v>1</v>
      </c>
      <c r="AK25" s="173">
        <f t="shared" si="1"/>
        <v>1</v>
      </c>
      <c r="AL25" s="11"/>
      <c r="AM25" s="11"/>
      <c r="AN25" s="11"/>
      <c r="AO25" s="11"/>
      <c r="AP25" s="11"/>
      <c r="AQ25" s="98"/>
      <c r="AR25" s="11"/>
      <c r="AS25" s="11"/>
      <c r="AT25" s="11"/>
      <c r="AU25" s="173">
        <f t="shared" si="2"/>
        <v>1</v>
      </c>
      <c r="AV25" s="173">
        <f t="shared" si="2"/>
        <v>1</v>
      </c>
      <c r="AW25" s="11" t="s">
        <v>153</v>
      </c>
      <c r="AX25" s="11"/>
      <c r="AY25" s="11"/>
      <c r="AZ25" s="11"/>
      <c r="BA25" s="11"/>
      <c r="BB25" s="11"/>
      <c r="BC25" s="199"/>
    </row>
    <row r="26" spans="2:55" ht="10.5" customHeight="1">
      <c r="B26" s="406"/>
      <c r="C26" s="409"/>
      <c r="D26" s="496"/>
      <c r="E26" s="97" t="s">
        <v>173</v>
      </c>
      <c r="F26" s="54"/>
      <c r="G26" s="54">
        <v>100</v>
      </c>
      <c r="H26" s="64">
        <v>1</v>
      </c>
      <c r="I26" s="69" t="s">
        <v>38</v>
      </c>
      <c r="J26" s="87" t="s">
        <v>180</v>
      </c>
      <c r="K26" s="88" t="s">
        <v>93</v>
      </c>
      <c r="L26" s="165"/>
      <c r="M26" s="76"/>
      <c r="N26" s="34"/>
      <c r="O26" s="35"/>
      <c r="P26" s="35"/>
      <c r="Q26" s="35"/>
      <c r="R26" s="122"/>
      <c r="S26" s="37" t="str">
        <f t="shared" si="4"/>
        <v>○</v>
      </c>
      <c r="T26" s="35"/>
      <c r="U26" s="35"/>
      <c r="V26" s="35"/>
      <c r="W26" s="35"/>
      <c r="X26" s="36"/>
      <c r="Y26" s="32">
        <f t="shared" si="0"/>
        <v>1</v>
      </c>
      <c r="Z26" s="11"/>
      <c r="AA26" s="34"/>
      <c r="AB26" s="35"/>
      <c r="AC26" s="35"/>
      <c r="AD26" s="35"/>
      <c r="AE26" s="36"/>
      <c r="AF26" s="98"/>
      <c r="AG26" s="11"/>
      <c r="AH26" s="11"/>
      <c r="AI26" s="11"/>
      <c r="AJ26" s="173">
        <f t="shared" si="1"/>
        <v>1</v>
      </c>
      <c r="AK26" s="173">
        <f t="shared" si="1"/>
        <v>1</v>
      </c>
      <c r="AL26" s="11"/>
      <c r="AM26" s="11"/>
      <c r="AN26" s="11"/>
      <c r="AO26" s="11"/>
      <c r="AP26" s="11"/>
      <c r="AQ26" s="98"/>
      <c r="AR26" s="11"/>
      <c r="AS26" s="11"/>
      <c r="AT26" s="11"/>
      <c r="AU26" s="173">
        <f t="shared" si="2"/>
        <v>1</v>
      </c>
      <c r="AV26" s="173">
        <f t="shared" si="2"/>
        <v>1</v>
      </c>
      <c r="AW26" s="11" t="s">
        <v>153</v>
      </c>
      <c r="AX26" s="11"/>
      <c r="AY26" s="11"/>
      <c r="AZ26" s="11"/>
      <c r="BA26" s="11"/>
      <c r="BB26" s="11"/>
      <c r="BC26" s="199"/>
    </row>
    <row r="27" spans="2:55" ht="10.5" customHeight="1">
      <c r="B27" s="406"/>
      <c r="C27" s="409"/>
      <c r="D27" s="496"/>
      <c r="E27" s="97" t="s">
        <v>50</v>
      </c>
      <c r="F27" s="54"/>
      <c r="G27" s="54">
        <v>100</v>
      </c>
      <c r="H27" s="64">
        <v>1</v>
      </c>
      <c r="I27" s="69" t="s">
        <v>38</v>
      </c>
      <c r="J27" s="87" t="s">
        <v>180</v>
      </c>
      <c r="K27" s="88" t="s">
        <v>93</v>
      </c>
      <c r="L27" s="165"/>
      <c r="M27" s="76"/>
      <c r="N27" s="34"/>
      <c r="O27" s="35"/>
      <c r="P27" s="35"/>
      <c r="Q27" s="35"/>
      <c r="R27" s="122"/>
      <c r="S27" s="37" t="str">
        <f t="shared" si="4"/>
        <v>○</v>
      </c>
      <c r="T27" s="35"/>
      <c r="U27" s="35"/>
      <c r="V27" s="35"/>
      <c r="W27" s="35"/>
      <c r="X27" s="36"/>
      <c r="Y27" s="32">
        <f t="shared" si="0"/>
        <v>1</v>
      </c>
      <c r="Z27" s="11"/>
      <c r="AA27" s="34"/>
      <c r="AB27" s="35"/>
      <c r="AC27" s="35"/>
      <c r="AD27" s="35"/>
      <c r="AE27" s="36"/>
      <c r="AF27" s="98"/>
      <c r="AG27" s="11"/>
      <c r="AH27" s="11"/>
      <c r="AI27" s="11"/>
      <c r="AJ27" s="173">
        <f t="shared" si="1"/>
        <v>1</v>
      </c>
      <c r="AK27" s="173">
        <f t="shared" si="1"/>
        <v>1</v>
      </c>
      <c r="AL27" s="11"/>
      <c r="AM27" s="11"/>
      <c r="AN27" s="11"/>
      <c r="AO27" s="11"/>
      <c r="AP27" s="11"/>
      <c r="AQ27" s="98"/>
      <c r="AR27" s="11"/>
      <c r="AS27" s="11"/>
      <c r="AT27" s="11"/>
      <c r="AU27" s="173">
        <f t="shared" si="2"/>
        <v>1</v>
      </c>
      <c r="AV27" s="173">
        <f t="shared" si="2"/>
        <v>1</v>
      </c>
      <c r="AW27" s="11" t="s">
        <v>153</v>
      </c>
      <c r="AX27" s="11"/>
      <c r="AY27" s="11"/>
      <c r="AZ27" s="11"/>
      <c r="BA27" s="11"/>
      <c r="BB27" s="11"/>
      <c r="BC27" s="199"/>
    </row>
    <row r="28" spans="2:55" ht="10.5" customHeight="1">
      <c r="B28" s="406"/>
      <c r="C28" s="409"/>
      <c r="D28" s="496"/>
      <c r="E28" s="97" t="s">
        <v>177</v>
      </c>
      <c r="F28" s="54"/>
      <c r="G28" s="54">
        <v>100</v>
      </c>
      <c r="H28" s="64">
        <v>1</v>
      </c>
      <c r="I28" s="87" t="s">
        <v>38</v>
      </c>
      <c r="J28" s="87" t="s">
        <v>179</v>
      </c>
      <c r="K28" s="88" t="s">
        <v>93</v>
      </c>
      <c r="L28" s="165"/>
      <c r="M28" s="76"/>
      <c r="N28" s="34"/>
      <c r="O28" s="35"/>
      <c r="P28" s="35"/>
      <c r="Q28" s="35"/>
      <c r="R28" s="35"/>
      <c r="S28" s="102" t="str">
        <f>IF($G28&lt;60,"","◇")</f>
        <v>◇</v>
      </c>
      <c r="T28" s="35"/>
      <c r="U28" s="35"/>
      <c r="V28" s="35"/>
      <c r="W28" s="35"/>
      <c r="X28" s="36"/>
      <c r="Y28" s="32">
        <f t="shared" si="0"/>
        <v>1</v>
      </c>
      <c r="Z28" s="11"/>
      <c r="AA28" s="34"/>
      <c r="AB28" s="35"/>
      <c r="AC28" s="35"/>
      <c r="AD28" s="35"/>
      <c r="AE28" s="36"/>
      <c r="AF28" s="98" t="s">
        <v>153</v>
      </c>
      <c r="AG28" s="11" t="s">
        <v>153</v>
      </c>
      <c r="AH28" s="11" t="s">
        <v>153</v>
      </c>
      <c r="AI28" s="11" t="s">
        <v>153</v>
      </c>
      <c r="AJ28" s="173">
        <f t="shared" si="1"/>
        <v>1</v>
      </c>
      <c r="AK28" s="173">
        <f t="shared" si="1"/>
        <v>1</v>
      </c>
      <c r="AL28" s="11" t="s">
        <v>153</v>
      </c>
      <c r="AM28" s="11" t="s">
        <v>153</v>
      </c>
      <c r="AN28" s="11" t="s">
        <v>153</v>
      </c>
      <c r="AO28" s="11" t="s">
        <v>153</v>
      </c>
      <c r="AP28" s="11" t="s">
        <v>153</v>
      </c>
      <c r="AQ28" s="98" t="s">
        <v>153</v>
      </c>
      <c r="AR28" s="11" t="s">
        <v>153</v>
      </c>
      <c r="AS28" s="11" t="s">
        <v>153</v>
      </c>
      <c r="AT28" s="11" t="s">
        <v>153</v>
      </c>
      <c r="AU28" s="173">
        <f t="shared" si="2"/>
        <v>1</v>
      </c>
      <c r="AV28" s="173">
        <f t="shared" si="2"/>
        <v>1</v>
      </c>
      <c r="AW28" s="11" t="s">
        <v>153</v>
      </c>
      <c r="AX28" s="11" t="s">
        <v>153</v>
      </c>
      <c r="AY28" s="11" t="s">
        <v>153</v>
      </c>
      <c r="AZ28" s="11"/>
      <c r="BA28" s="11"/>
      <c r="BB28" s="11" t="s">
        <v>153</v>
      </c>
      <c r="BC28" s="199" t="s">
        <v>153</v>
      </c>
    </row>
    <row r="29" spans="2:55" ht="10.5" customHeight="1">
      <c r="B29" s="406"/>
      <c r="C29" s="409"/>
      <c r="D29" s="496"/>
      <c r="E29" s="97" t="s">
        <v>175</v>
      </c>
      <c r="F29" s="54"/>
      <c r="G29" s="54">
        <v>100</v>
      </c>
      <c r="H29" s="64">
        <v>1</v>
      </c>
      <c r="I29" s="69" t="s">
        <v>38</v>
      </c>
      <c r="J29" s="87" t="s">
        <v>180</v>
      </c>
      <c r="K29" s="88" t="s">
        <v>93</v>
      </c>
      <c r="L29" s="165"/>
      <c r="M29" s="76"/>
      <c r="N29" s="34"/>
      <c r="O29" s="35"/>
      <c r="P29" s="35"/>
      <c r="Q29" s="35"/>
      <c r="R29" s="122"/>
      <c r="S29" s="37" t="str">
        <f t="shared" si="4"/>
        <v>○</v>
      </c>
      <c r="T29" s="35"/>
      <c r="U29" s="35"/>
      <c r="V29" s="35"/>
      <c r="W29" s="35"/>
      <c r="X29" s="36"/>
      <c r="Y29" s="32">
        <f t="shared" si="0"/>
        <v>1</v>
      </c>
      <c r="Z29" s="11"/>
      <c r="AA29" s="34"/>
      <c r="AB29" s="35"/>
      <c r="AC29" s="35"/>
      <c r="AD29" s="35"/>
      <c r="AE29" s="36"/>
      <c r="AF29" s="98"/>
      <c r="AG29" s="11"/>
      <c r="AH29" s="11"/>
      <c r="AI29" s="11"/>
      <c r="AJ29" s="173">
        <f t="shared" si="1"/>
        <v>1</v>
      </c>
      <c r="AK29" s="173">
        <f t="shared" si="1"/>
        <v>1</v>
      </c>
      <c r="AL29" s="11"/>
      <c r="AM29" s="11"/>
      <c r="AN29" s="11"/>
      <c r="AO29" s="11"/>
      <c r="AP29" s="11"/>
      <c r="AQ29" s="98"/>
      <c r="AR29" s="11"/>
      <c r="AS29" s="11"/>
      <c r="AT29" s="11"/>
      <c r="AU29" s="173">
        <f t="shared" si="2"/>
        <v>1</v>
      </c>
      <c r="AV29" s="173">
        <f t="shared" si="2"/>
        <v>1</v>
      </c>
      <c r="AW29" s="11" t="s">
        <v>153</v>
      </c>
      <c r="AX29" s="11"/>
      <c r="AY29" s="11"/>
      <c r="AZ29" s="11"/>
      <c r="BA29" s="11"/>
      <c r="BB29" s="11"/>
      <c r="BC29" s="199"/>
    </row>
    <row r="30" spans="2:55" ht="10.5" customHeight="1">
      <c r="B30" s="406"/>
      <c r="C30" s="409"/>
      <c r="D30" s="496"/>
      <c r="E30" s="97" t="s">
        <v>15</v>
      </c>
      <c r="F30" s="54"/>
      <c r="G30" s="54">
        <v>100</v>
      </c>
      <c r="H30" s="64">
        <v>1</v>
      </c>
      <c r="I30" s="87" t="s">
        <v>38</v>
      </c>
      <c r="J30" s="87" t="s">
        <v>115</v>
      </c>
      <c r="K30" s="88" t="s">
        <v>93</v>
      </c>
      <c r="L30" s="165"/>
      <c r="M30" s="76"/>
      <c r="N30" s="100" t="str">
        <f>IF($G30&lt;60,"","◇")</f>
        <v>◇</v>
      </c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2">
        <f t="shared" si="0"/>
        <v>1</v>
      </c>
      <c r="Z30" s="11"/>
      <c r="AA30" s="34"/>
      <c r="AB30" s="35"/>
      <c r="AC30" s="35"/>
      <c r="AD30" s="35"/>
      <c r="AE30" s="36"/>
      <c r="AF30" s="98" t="s">
        <v>153</v>
      </c>
      <c r="AG30" s="11" t="s">
        <v>153</v>
      </c>
      <c r="AH30" s="11" t="s">
        <v>153</v>
      </c>
      <c r="AI30" s="11" t="s">
        <v>153</v>
      </c>
      <c r="AJ30" s="173">
        <f t="shared" si="1"/>
        <v>1</v>
      </c>
      <c r="AK30" s="11" t="s">
        <v>153</v>
      </c>
      <c r="AL30" s="11" t="s">
        <v>153</v>
      </c>
      <c r="AM30" s="11" t="s">
        <v>153</v>
      </c>
      <c r="AN30" s="11" t="s">
        <v>153</v>
      </c>
      <c r="AO30" s="11" t="s">
        <v>153</v>
      </c>
      <c r="AP30" s="11" t="s">
        <v>153</v>
      </c>
      <c r="AQ30" s="98" t="s">
        <v>153</v>
      </c>
      <c r="AR30" s="11" t="s">
        <v>153</v>
      </c>
      <c r="AS30" s="11" t="s">
        <v>153</v>
      </c>
      <c r="AT30" s="11" t="s">
        <v>153</v>
      </c>
      <c r="AU30" s="173">
        <f t="shared" si="2"/>
        <v>1</v>
      </c>
      <c r="AV30" s="11" t="s">
        <v>153</v>
      </c>
      <c r="AW30" s="11" t="s">
        <v>153</v>
      </c>
      <c r="AX30" s="11" t="s">
        <v>153</v>
      </c>
      <c r="AY30" s="11" t="s">
        <v>153</v>
      </c>
      <c r="AZ30" s="11"/>
      <c r="BA30" s="11"/>
      <c r="BB30" s="11" t="s">
        <v>153</v>
      </c>
      <c r="BC30" s="199" t="s">
        <v>153</v>
      </c>
    </row>
    <row r="31" spans="2:55" ht="10.5" customHeight="1">
      <c r="B31" s="406"/>
      <c r="C31" s="409"/>
      <c r="D31" s="496"/>
      <c r="E31" s="97" t="s">
        <v>14</v>
      </c>
      <c r="F31" s="54"/>
      <c r="G31" s="54">
        <v>100</v>
      </c>
      <c r="H31" s="64">
        <v>1</v>
      </c>
      <c r="I31" s="87" t="s">
        <v>38</v>
      </c>
      <c r="J31" s="87" t="s">
        <v>114</v>
      </c>
      <c r="K31" s="88" t="s">
        <v>93</v>
      </c>
      <c r="L31" s="165"/>
      <c r="M31" s="76"/>
      <c r="N31" s="34"/>
      <c r="O31" s="35"/>
      <c r="P31" s="37" t="str">
        <f>IF($G31&lt;60,"","○")</f>
        <v>○</v>
      </c>
      <c r="Q31" s="35"/>
      <c r="R31" s="35"/>
      <c r="S31" s="35"/>
      <c r="T31" s="35"/>
      <c r="U31" s="35"/>
      <c r="V31" s="35"/>
      <c r="W31" s="35"/>
      <c r="X31" s="36"/>
      <c r="Y31" s="32">
        <f t="shared" si="0"/>
        <v>1</v>
      </c>
      <c r="Z31" s="22">
        <f t="shared" ref="Z31:Z53" si="5">IF($G31&lt;60,"",$H31)</f>
        <v>1</v>
      </c>
      <c r="AA31" s="34"/>
      <c r="AB31" s="35"/>
      <c r="AC31" s="35"/>
      <c r="AD31" s="35"/>
      <c r="AE31" s="36"/>
      <c r="AF31" s="98" t="s">
        <v>153</v>
      </c>
      <c r="AG31" s="11" t="s">
        <v>153</v>
      </c>
      <c r="AH31" s="11" t="s">
        <v>153</v>
      </c>
      <c r="AI31" s="11" t="s">
        <v>153</v>
      </c>
      <c r="AJ31" s="173">
        <f t="shared" si="1"/>
        <v>1</v>
      </c>
      <c r="AK31" s="11" t="s">
        <v>153</v>
      </c>
      <c r="AL31" s="11" t="s">
        <v>153</v>
      </c>
      <c r="AM31" s="11" t="s">
        <v>153</v>
      </c>
      <c r="AN31" s="11" t="s">
        <v>153</v>
      </c>
      <c r="AO31" s="11" t="s">
        <v>153</v>
      </c>
      <c r="AP31" s="11" t="s">
        <v>153</v>
      </c>
      <c r="AQ31" s="98" t="s">
        <v>153</v>
      </c>
      <c r="AR31" s="11" t="s">
        <v>153</v>
      </c>
      <c r="AS31" s="11" t="s">
        <v>153</v>
      </c>
      <c r="AT31" s="11" t="s">
        <v>153</v>
      </c>
      <c r="AU31" s="173">
        <f t="shared" si="2"/>
        <v>1</v>
      </c>
      <c r="AV31" s="11" t="s">
        <v>153</v>
      </c>
      <c r="AW31" s="11" t="s">
        <v>153</v>
      </c>
      <c r="AX31" s="11" t="s">
        <v>153</v>
      </c>
      <c r="AY31" s="11" t="s">
        <v>153</v>
      </c>
      <c r="AZ31" s="11"/>
      <c r="BA31" s="11"/>
      <c r="BB31" s="11" t="s">
        <v>153</v>
      </c>
      <c r="BC31" s="199" t="s">
        <v>153</v>
      </c>
    </row>
    <row r="32" spans="2:55" ht="10.5" customHeight="1">
      <c r="B32" s="406"/>
      <c r="C32" s="409"/>
      <c r="D32" s="497"/>
      <c r="E32" s="207" t="s">
        <v>44</v>
      </c>
      <c r="F32" s="55"/>
      <c r="G32" s="55">
        <v>100</v>
      </c>
      <c r="H32" s="66">
        <v>1</v>
      </c>
      <c r="I32" s="85" t="s">
        <v>38</v>
      </c>
      <c r="J32" s="85" t="s">
        <v>115</v>
      </c>
      <c r="K32" s="89" t="s">
        <v>93</v>
      </c>
      <c r="L32" s="167"/>
      <c r="M32" s="162"/>
      <c r="N32" s="38"/>
      <c r="O32" s="39"/>
      <c r="P32" s="115" t="str">
        <f>IF($G32&lt;60,"","○")</f>
        <v>○</v>
      </c>
      <c r="Q32" s="39"/>
      <c r="R32" s="39"/>
      <c r="S32" s="39"/>
      <c r="T32" s="39"/>
      <c r="U32" s="39"/>
      <c r="V32" s="39"/>
      <c r="W32" s="39"/>
      <c r="X32" s="40"/>
      <c r="Y32" s="117">
        <f t="shared" si="0"/>
        <v>1</v>
      </c>
      <c r="Z32" s="23">
        <f t="shared" si="5"/>
        <v>1</v>
      </c>
      <c r="AA32" s="38"/>
      <c r="AB32" s="39"/>
      <c r="AC32" s="39"/>
      <c r="AD32" s="39"/>
      <c r="AE32" s="40"/>
      <c r="AF32" s="110" t="s">
        <v>153</v>
      </c>
      <c r="AG32" s="12" t="s">
        <v>153</v>
      </c>
      <c r="AH32" s="12" t="s">
        <v>153</v>
      </c>
      <c r="AI32" s="12" t="s">
        <v>153</v>
      </c>
      <c r="AJ32" s="148">
        <f t="shared" si="1"/>
        <v>1</v>
      </c>
      <c r="AK32" s="12" t="s">
        <v>153</v>
      </c>
      <c r="AL32" s="12" t="s">
        <v>153</v>
      </c>
      <c r="AM32" s="12" t="s">
        <v>153</v>
      </c>
      <c r="AN32" s="12" t="s">
        <v>153</v>
      </c>
      <c r="AO32" s="12" t="s">
        <v>153</v>
      </c>
      <c r="AP32" s="12" t="s">
        <v>153</v>
      </c>
      <c r="AQ32" s="110" t="s">
        <v>153</v>
      </c>
      <c r="AR32" s="12" t="s">
        <v>153</v>
      </c>
      <c r="AS32" s="12" t="s">
        <v>153</v>
      </c>
      <c r="AT32" s="12" t="s">
        <v>153</v>
      </c>
      <c r="AU32" s="148">
        <f t="shared" si="2"/>
        <v>1</v>
      </c>
      <c r="AV32" s="12" t="s">
        <v>153</v>
      </c>
      <c r="AW32" s="12" t="s">
        <v>153</v>
      </c>
      <c r="AX32" s="12" t="s">
        <v>153</v>
      </c>
      <c r="AY32" s="12" t="s">
        <v>153</v>
      </c>
      <c r="AZ32" s="12"/>
      <c r="BA32" s="12"/>
      <c r="BB32" s="12" t="s">
        <v>153</v>
      </c>
      <c r="BC32" s="201" t="s">
        <v>153</v>
      </c>
    </row>
    <row r="33" spans="2:55" ht="10.5" customHeight="1">
      <c r="B33" s="406"/>
      <c r="C33" s="409"/>
      <c r="D33" s="425" t="s">
        <v>3</v>
      </c>
      <c r="E33" s="113" t="s">
        <v>68</v>
      </c>
      <c r="F33" s="74"/>
      <c r="G33" s="54">
        <v>100</v>
      </c>
      <c r="H33" s="71">
        <v>1</v>
      </c>
      <c r="I33" s="83" t="s">
        <v>92</v>
      </c>
      <c r="J33" s="83" t="s">
        <v>181</v>
      </c>
      <c r="K33" s="86" t="s">
        <v>93</v>
      </c>
      <c r="L33" s="164"/>
      <c r="M33" s="161"/>
      <c r="N33" s="92"/>
      <c r="O33" s="10"/>
      <c r="P33" s="93" t="str">
        <f>IF($G33&lt;60,"","◎")</f>
        <v>◎</v>
      </c>
      <c r="Q33" s="10"/>
      <c r="R33" s="10"/>
      <c r="S33" s="10"/>
      <c r="T33" s="10"/>
      <c r="U33" s="10"/>
      <c r="V33" s="10"/>
      <c r="W33" s="10"/>
      <c r="X33" s="212"/>
      <c r="Y33" s="139">
        <f t="shared" si="0"/>
        <v>1</v>
      </c>
      <c r="Z33" s="116">
        <f t="shared" si="5"/>
        <v>1</v>
      </c>
      <c r="AA33" s="132"/>
      <c r="AB33" s="33"/>
      <c r="AC33" s="33"/>
      <c r="AD33" s="33"/>
      <c r="AE33" s="42"/>
      <c r="AF33" s="92" t="s">
        <v>153</v>
      </c>
      <c r="AG33" s="10"/>
      <c r="AH33" s="10" t="s">
        <v>153</v>
      </c>
      <c r="AI33" s="174">
        <f t="shared" ref="AI33:AJ36" si="6">IF($G33&lt;60,"",$H33)</f>
        <v>1</v>
      </c>
      <c r="AJ33" s="174">
        <f t="shared" si="6"/>
        <v>1</v>
      </c>
      <c r="AK33" s="10" t="s">
        <v>153</v>
      </c>
      <c r="AL33" s="10" t="s">
        <v>153</v>
      </c>
      <c r="AM33" s="10" t="s">
        <v>153</v>
      </c>
      <c r="AN33" s="10" t="s">
        <v>153</v>
      </c>
      <c r="AO33" s="10" t="s">
        <v>153</v>
      </c>
      <c r="AP33" s="174">
        <f>IF($G33&lt;60,"",$H33)</f>
        <v>1</v>
      </c>
      <c r="AQ33" s="92" t="s">
        <v>153</v>
      </c>
      <c r="AR33" s="10"/>
      <c r="AS33" s="10" t="s">
        <v>153</v>
      </c>
      <c r="AT33" s="174">
        <f t="shared" ref="AT33:AU36" si="7">IF($G33&lt;60,"",$H33)</f>
        <v>1</v>
      </c>
      <c r="AU33" s="174">
        <f t="shared" si="7"/>
        <v>1</v>
      </c>
      <c r="AV33" s="10" t="s">
        <v>153</v>
      </c>
      <c r="AW33" s="10" t="s">
        <v>153</v>
      </c>
      <c r="AX33" s="10" t="s">
        <v>153</v>
      </c>
      <c r="AY33" s="10" t="s">
        <v>153</v>
      </c>
      <c r="AZ33" s="10"/>
      <c r="BA33" s="10"/>
      <c r="BB33" s="10" t="s">
        <v>153</v>
      </c>
      <c r="BC33" s="204">
        <f>IF($G33&lt;60,"",$H33)</f>
        <v>1</v>
      </c>
    </row>
    <row r="34" spans="2:55" ht="10.5" customHeight="1">
      <c r="B34" s="406"/>
      <c r="C34" s="409"/>
      <c r="D34" s="426"/>
      <c r="E34" s="114" t="s">
        <v>69</v>
      </c>
      <c r="F34" s="68"/>
      <c r="G34" s="54">
        <v>100</v>
      </c>
      <c r="H34" s="64">
        <v>2</v>
      </c>
      <c r="I34" s="87" t="s">
        <v>92</v>
      </c>
      <c r="J34" s="87" t="s">
        <v>225</v>
      </c>
      <c r="K34" s="88" t="s">
        <v>93</v>
      </c>
      <c r="L34" s="165"/>
      <c r="M34" s="76"/>
      <c r="N34" s="98"/>
      <c r="O34" s="11"/>
      <c r="P34" s="43" t="str">
        <f>IF($G34&lt;60,"","◎")</f>
        <v>◎</v>
      </c>
      <c r="Q34" s="11"/>
      <c r="R34" s="11"/>
      <c r="S34" s="11"/>
      <c r="T34" s="11"/>
      <c r="U34" s="11"/>
      <c r="V34" s="11"/>
      <c r="W34" s="11"/>
      <c r="X34" s="99"/>
      <c r="Y34" s="32">
        <f t="shared" si="0"/>
        <v>2</v>
      </c>
      <c r="Z34" s="178">
        <f t="shared" si="5"/>
        <v>2</v>
      </c>
      <c r="AA34" s="119"/>
      <c r="AB34" s="35"/>
      <c r="AC34" s="35"/>
      <c r="AD34" s="35"/>
      <c r="AE34" s="36"/>
      <c r="AF34" s="98" t="s">
        <v>153</v>
      </c>
      <c r="AG34" s="11"/>
      <c r="AH34" s="11" t="s">
        <v>153</v>
      </c>
      <c r="AI34" s="173">
        <f t="shared" si="6"/>
        <v>2</v>
      </c>
      <c r="AJ34" s="173">
        <f t="shared" si="6"/>
        <v>2</v>
      </c>
      <c r="AK34" s="11" t="s">
        <v>153</v>
      </c>
      <c r="AL34" s="11" t="s">
        <v>153</v>
      </c>
      <c r="AM34" s="11" t="s">
        <v>153</v>
      </c>
      <c r="AN34" s="11" t="s">
        <v>153</v>
      </c>
      <c r="AO34" s="11" t="s">
        <v>153</v>
      </c>
      <c r="AP34" s="173">
        <f>IF($G34&lt;60,"",$H34)</f>
        <v>2</v>
      </c>
      <c r="AQ34" s="98" t="s">
        <v>153</v>
      </c>
      <c r="AR34" s="11"/>
      <c r="AS34" s="11" t="s">
        <v>153</v>
      </c>
      <c r="AT34" s="173">
        <f t="shared" si="7"/>
        <v>2</v>
      </c>
      <c r="AU34" s="173">
        <f t="shared" si="7"/>
        <v>2</v>
      </c>
      <c r="AV34" s="11" t="s">
        <v>153</v>
      </c>
      <c r="AW34" s="11" t="s">
        <v>153</v>
      </c>
      <c r="AX34" s="11" t="s">
        <v>153</v>
      </c>
      <c r="AY34" s="11" t="s">
        <v>153</v>
      </c>
      <c r="AZ34" s="11"/>
      <c r="BA34" s="11"/>
      <c r="BB34" s="11" t="s">
        <v>153</v>
      </c>
      <c r="BC34" s="202">
        <f>IF($G34&lt;60,"",$H34)</f>
        <v>2</v>
      </c>
    </row>
    <row r="35" spans="2:55" ht="10.5" customHeight="1">
      <c r="B35" s="406"/>
      <c r="C35" s="409"/>
      <c r="D35" s="426"/>
      <c r="E35" s="114" t="s">
        <v>224</v>
      </c>
      <c r="F35" s="68"/>
      <c r="G35" s="54">
        <v>100</v>
      </c>
      <c r="H35" s="64">
        <v>1</v>
      </c>
      <c r="I35" s="87" t="s">
        <v>92</v>
      </c>
      <c r="J35" s="87" t="s">
        <v>181</v>
      </c>
      <c r="K35" s="88" t="s">
        <v>93</v>
      </c>
      <c r="L35" s="165"/>
      <c r="M35" s="76"/>
      <c r="N35" s="98"/>
      <c r="O35" s="11"/>
      <c r="P35" s="43" t="str">
        <f>IF($G35&lt;60,"","◎")</f>
        <v>◎</v>
      </c>
      <c r="Q35" s="11"/>
      <c r="R35" s="11"/>
      <c r="S35" s="11"/>
      <c r="T35" s="11"/>
      <c r="U35" s="11"/>
      <c r="V35" s="11"/>
      <c r="W35" s="11"/>
      <c r="X35" s="99"/>
      <c r="Y35" s="32">
        <f t="shared" si="0"/>
        <v>1</v>
      </c>
      <c r="Z35" s="178">
        <f t="shared" si="5"/>
        <v>1</v>
      </c>
      <c r="AA35" s="119"/>
      <c r="AB35" s="35"/>
      <c r="AC35" s="35"/>
      <c r="AD35" s="35"/>
      <c r="AE35" s="36"/>
      <c r="AF35" s="98" t="s">
        <v>153</v>
      </c>
      <c r="AG35" s="11"/>
      <c r="AH35" s="11" t="s">
        <v>153</v>
      </c>
      <c r="AI35" s="173">
        <f t="shared" si="6"/>
        <v>1</v>
      </c>
      <c r="AJ35" s="173">
        <f t="shared" si="6"/>
        <v>1</v>
      </c>
      <c r="AK35" s="11" t="s">
        <v>153</v>
      </c>
      <c r="AL35" s="11" t="s">
        <v>153</v>
      </c>
      <c r="AM35" s="11" t="s">
        <v>153</v>
      </c>
      <c r="AN35" s="11" t="s">
        <v>153</v>
      </c>
      <c r="AO35" s="11" t="s">
        <v>153</v>
      </c>
      <c r="AP35" s="173">
        <f>IF($G35&lt;60,"",$H35)</f>
        <v>1</v>
      </c>
      <c r="AQ35" s="98" t="s">
        <v>153</v>
      </c>
      <c r="AR35" s="11"/>
      <c r="AS35" s="11" t="s">
        <v>153</v>
      </c>
      <c r="AT35" s="173">
        <f t="shared" si="7"/>
        <v>1</v>
      </c>
      <c r="AU35" s="173">
        <f t="shared" si="7"/>
        <v>1</v>
      </c>
      <c r="AV35" s="11" t="s">
        <v>153</v>
      </c>
      <c r="AW35" s="11" t="s">
        <v>153</v>
      </c>
      <c r="AX35" s="11" t="s">
        <v>153</v>
      </c>
      <c r="AY35" s="11" t="s">
        <v>153</v>
      </c>
      <c r="AZ35" s="11"/>
      <c r="BA35" s="11"/>
      <c r="BB35" s="11" t="s">
        <v>153</v>
      </c>
      <c r="BC35" s="202">
        <f>IF($G35&lt;60,"",$H35)</f>
        <v>1</v>
      </c>
    </row>
    <row r="36" spans="2:55" ht="10.5" customHeight="1">
      <c r="B36" s="406"/>
      <c r="C36" s="409"/>
      <c r="D36" s="426"/>
      <c r="E36" s="114" t="s">
        <v>70</v>
      </c>
      <c r="F36" s="68"/>
      <c r="G36" s="54">
        <v>100</v>
      </c>
      <c r="H36" s="64">
        <v>2</v>
      </c>
      <c r="I36" s="87" t="s">
        <v>92</v>
      </c>
      <c r="J36" s="87" t="s">
        <v>112</v>
      </c>
      <c r="K36" s="88" t="s">
        <v>93</v>
      </c>
      <c r="L36" s="165"/>
      <c r="M36" s="76"/>
      <c r="N36" s="98"/>
      <c r="O36" s="11"/>
      <c r="P36" s="43" t="str">
        <f>IF($G36&lt;60,"","◎")</f>
        <v>◎</v>
      </c>
      <c r="Q36" s="11"/>
      <c r="R36" s="11"/>
      <c r="S36" s="11"/>
      <c r="T36" s="11"/>
      <c r="U36" s="11"/>
      <c r="V36" s="11"/>
      <c r="W36" s="11"/>
      <c r="X36" s="99"/>
      <c r="Y36" s="32">
        <f t="shared" si="0"/>
        <v>2</v>
      </c>
      <c r="Z36" s="32">
        <f t="shared" si="5"/>
        <v>2</v>
      </c>
      <c r="AA36" s="119"/>
      <c r="AB36" s="35"/>
      <c r="AC36" s="35"/>
      <c r="AD36" s="35"/>
      <c r="AE36" s="36"/>
      <c r="AF36" s="98" t="s">
        <v>153</v>
      </c>
      <c r="AG36" s="11"/>
      <c r="AH36" s="11" t="s">
        <v>153</v>
      </c>
      <c r="AI36" s="173">
        <f t="shared" si="6"/>
        <v>2</v>
      </c>
      <c r="AJ36" s="173">
        <f t="shared" si="6"/>
        <v>2</v>
      </c>
      <c r="AK36" s="11" t="s">
        <v>153</v>
      </c>
      <c r="AL36" s="11" t="s">
        <v>153</v>
      </c>
      <c r="AM36" s="11" t="s">
        <v>153</v>
      </c>
      <c r="AN36" s="11" t="s">
        <v>153</v>
      </c>
      <c r="AO36" s="11" t="s">
        <v>153</v>
      </c>
      <c r="AP36" s="173">
        <f>IF($G36&lt;60,"",$H36)</f>
        <v>2</v>
      </c>
      <c r="AQ36" s="98" t="s">
        <v>153</v>
      </c>
      <c r="AR36" s="11"/>
      <c r="AS36" s="11" t="s">
        <v>153</v>
      </c>
      <c r="AT36" s="173">
        <f t="shared" si="7"/>
        <v>2</v>
      </c>
      <c r="AU36" s="173">
        <f t="shared" si="7"/>
        <v>2</v>
      </c>
      <c r="AV36" s="11" t="s">
        <v>153</v>
      </c>
      <c r="AW36" s="11" t="s">
        <v>153</v>
      </c>
      <c r="AX36" s="11" t="s">
        <v>153</v>
      </c>
      <c r="AY36" s="11" t="s">
        <v>153</v>
      </c>
      <c r="AZ36" s="11"/>
      <c r="BA36" s="11"/>
      <c r="BB36" s="11" t="s">
        <v>153</v>
      </c>
      <c r="BC36" s="202">
        <f>IF($G36&lt;60,"",$H36)</f>
        <v>2</v>
      </c>
    </row>
    <row r="37" spans="2:55" ht="10.5" customHeight="1">
      <c r="B37" s="406"/>
      <c r="C37" s="409"/>
      <c r="D37" s="426"/>
      <c r="E37" s="520" t="s">
        <v>252</v>
      </c>
      <c r="F37" s="68"/>
      <c r="G37" s="54">
        <v>100</v>
      </c>
      <c r="H37" s="64">
        <v>1</v>
      </c>
      <c r="I37" s="87" t="s">
        <v>92</v>
      </c>
      <c r="J37" s="87" t="s">
        <v>109</v>
      </c>
      <c r="K37" s="88" t="s">
        <v>93</v>
      </c>
      <c r="L37" s="165"/>
      <c r="M37" s="76"/>
      <c r="N37" s="98"/>
      <c r="O37" s="11"/>
      <c r="P37" s="11"/>
      <c r="Q37" s="43" t="str">
        <f t="shared" ref="Q37:Q51" si="8">IF($G37&lt;60,"","◎")</f>
        <v>◎</v>
      </c>
      <c r="R37" s="11"/>
      <c r="S37" s="11"/>
      <c r="T37" s="11"/>
      <c r="U37" s="11"/>
      <c r="V37" s="11"/>
      <c r="W37" s="11"/>
      <c r="X37" s="99"/>
      <c r="Y37" s="32">
        <f t="shared" si="0"/>
        <v>1</v>
      </c>
      <c r="Z37" s="32">
        <f t="shared" si="5"/>
        <v>1</v>
      </c>
      <c r="AA37" s="176" t="str">
        <f>IF($G37&lt;60,"","○")</f>
        <v>○</v>
      </c>
      <c r="AB37" s="191"/>
      <c r="AC37" s="35"/>
      <c r="AD37" s="35"/>
      <c r="AE37" s="36"/>
      <c r="AF37" s="98" t="s">
        <v>153</v>
      </c>
      <c r="AG37" s="11"/>
      <c r="AH37" s="11" t="s">
        <v>153</v>
      </c>
      <c r="AI37" s="173">
        <f t="shared" ref="AI37:AI53" si="9">IF($G37&lt;60,"",$H37)</f>
        <v>1</v>
      </c>
      <c r="AJ37" s="11" t="s">
        <v>153</v>
      </c>
      <c r="AK37" s="11" t="s">
        <v>153</v>
      </c>
      <c r="AL37" s="173">
        <f t="shared" ref="AL37:AM49" si="10">IF($G37&lt;60,"",$H37)</f>
        <v>1</v>
      </c>
      <c r="AM37" s="173">
        <f t="shared" si="10"/>
        <v>1</v>
      </c>
      <c r="AN37" s="11" t="s">
        <v>153</v>
      </c>
      <c r="AO37" s="11" t="s">
        <v>153</v>
      </c>
      <c r="AP37" s="11" t="s">
        <v>153</v>
      </c>
      <c r="AQ37" s="98" t="s">
        <v>153</v>
      </c>
      <c r="AR37" s="11"/>
      <c r="AS37" s="11" t="s">
        <v>153</v>
      </c>
      <c r="AT37" s="173">
        <f t="shared" ref="AT37:AT53" si="11">IF($G37&lt;60,"",$H37)</f>
        <v>1</v>
      </c>
      <c r="AU37" s="11" t="s">
        <v>153</v>
      </c>
      <c r="AV37" s="11" t="s">
        <v>153</v>
      </c>
      <c r="AW37" s="173">
        <f>IF($G37&lt;60,"",$H37)</f>
        <v>1</v>
      </c>
      <c r="AX37" s="173">
        <f>IF($G37&lt;60,"",$H37)</f>
        <v>1</v>
      </c>
      <c r="AY37" s="11" t="s">
        <v>153</v>
      </c>
      <c r="AZ37" s="173">
        <f>IF($G37&lt;60,"",$H37)</f>
        <v>1</v>
      </c>
      <c r="BA37" s="11"/>
      <c r="BB37" s="11"/>
      <c r="BC37" s="199" t="s">
        <v>153</v>
      </c>
    </row>
    <row r="38" spans="2:55" ht="10.5" customHeight="1">
      <c r="B38" s="406"/>
      <c r="C38" s="409"/>
      <c r="D38" s="426"/>
      <c r="E38" s="524" t="s">
        <v>251</v>
      </c>
      <c r="F38" s="68"/>
      <c r="G38" s="54">
        <v>100</v>
      </c>
      <c r="H38" s="64">
        <v>2</v>
      </c>
      <c r="I38" s="87" t="s">
        <v>92</v>
      </c>
      <c r="J38" s="87" t="s">
        <v>109</v>
      </c>
      <c r="K38" s="88" t="s">
        <v>95</v>
      </c>
      <c r="L38" s="165"/>
      <c r="M38" s="76"/>
      <c r="N38" s="98"/>
      <c r="O38" s="11"/>
      <c r="P38" s="11"/>
      <c r="Q38" s="43" t="str">
        <f t="shared" si="8"/>
        <v>◎</v>
      </c>
      <c r="R38" s="11"/>
      <c r="S38" s="11"/>
      <c r="T38" s="11"/>
      <c r="U38" s="11"/>
      <c r="V38" s="11"/>
      <c r="W38" s="11"/>
      <c r="X38" s="99"/>
      <c r="Y38" s="32">
        <f t="shared" si="0"/>
        <v>2</v>
      </c>
      <c r="Z38" s="178">
        <f t="shared" si="5"/>
        <v>2</v>
      </c>
      <c r="AA38" s="119"/>
      <c r="AB38" s="37" t="str">
        <f>IF($G38&lt;60,"","○")</f>
        <v>○</v>
      </c>
      <c r="AC38" s="35"/>
      <c r="AD38" s="35"/>
      <c r="AE38" s="36"/>
      <c r="AF38" s="98" t="s">
        <v>153</v>
      </c>
      <c r="AG38" s="11"/>
      <c r="AH38" s="11" t="s">
        <v>153</v>
      </c>
      <c r="AI38" s="173">
        <f t="shared" si="9"/>
        <v>2</v>
      </c>
      <c r="AJ38" s="11"/>
      <c r="AK38" s="11" t="s">
        <v>153</v>
      </c>
      <c r="AL38" s="173">
        <f t="shared" si="10"/>
        <v>2</v>
      </c>
      <c r="AM38" s="173">
        <f t="shared" si="10"/>
        <v>2</v>
      </c>
      <c r="AN38" s="11"/>
      <c r="AO38" s="11" t="s">
        <v>153</v>
      </c>
      <c r="AP38" s="11" t="s">
        <v>153</v>
      </c>
      <c r="AQ38" s="98" t="s">
        <v>153</v>
      </c>
      <c r="AR38" s="11"/>
      <c r="AS38" s="11" t="s">
        <v>153</v>
      </c>
      <c r="AT38" s="173">
        <f t="shared" si="11"/>
        <v>2</v>
      </c>
      <c r="AU38" s="11"/>
      <c r="AV38" s="11" t="s">
        <v>153</v>
      </c>
      <c r="AW38" s="173">
        <f t="shared" ref="AW38:AW53" si="12">IF($G38&lt;60,"",$H38)</f>
        <v>2</v>
      </c>
      <c r="AX38" s="11"/>
      <c r="AY38" s="11"/>
      <c r="AZ38" s="11"/>
      <c r="BA38" s="11"/>
      <c r="BB38" s="173">
        <f>IF($G38&lt;60,"",$H38)</f>
        <v>2</v>
      </c>
      <c r="BC38" s="199" t="s">
        <v>153</v>
      </c>
    </row>
    <row r="39" spans="2:55" ht="10.5" customHeight="1">
      <c r="B39" s="406"/>
      <c r="C39" s="409"/>
      <c r="D39" s="426"/>
      <c r="E39" s="520" t="s">
        <v>253</v>
      </c>
      <c r="F39" s="68"/>
      <c r="G39" s="54">
        <v>100</v>
      </c>
      <c r="H39" s="64">
        <v>1</v>
      </c>
      <c r="I39" s="87" t="s">
        <v>92</v>
      </c>
      <c r="J39" s="87" t="s">
        <v>109</v>
      </c>
      <c r="K39" s="88" t="s">
        <v>93</v>
      </c>
      <c r="L39" s="165"/>
      <c r="M39" s="76"/>
      <c r="N39" s="98"/>
      <c r="O39" s="11"/>
      <c r="P39" s="11"/>
      <c r="Q39" s="43" t="str">
        <f t="shared" si="8"/>
        <v>◎</v>
      </c>
      <c r="R39" s="11"/>
      <c r="S39" s="11"/>
      <c r="T39" s="11"/>
      <c r="U39" s="11"/>
      <c r="V39" s="11"/>
      <c r="W39" s="11"/>
      <c r="X39" s="99"/>
      <c r="Y39" s="32">
        <f t="shared" si="0"/>
        <v>1</v>
      </c>
      <c r="Z39" s="32">
        <f t="shared" si="5"/>
        <v>1</v>
      </c>
      <c r="AA39" s="119"/>
      <c r="AB39" s="37" t="str">
        <f>IF($G39&lt;60,"","○")</f>
        <v>○</v>
      </c>
      <c r="AC39" s="35"/>
      <c r="AD39" s="35"/>
      <c r="AE39" s="36"/>
      <c r="AF39" s="98" t="s">
        <v>153</v>
      </c>
      <c r="AG39" s="11"/>
      <c r="AH39" s="11" t="s">
        <v>153</v>
      </c>
      <c r="AI39" s="173">
        <f t="shared" si="9"/>
        <v>1</v>
      </c>
      <c r="AJ39" s="11" t="s">
        <v>153</v>
      </c>
      <c r="AK39" s="11" t="s">
        <v>153</v>
      </c>
      <c r="AL39" s="173">
        <f t="shared" si="10"/>
        <v>1</v>
      </c>
      <c r="AM39" s="173">
        <f t="shared" si="10"/>
        <v>1</v>
      </c>
      <c r="AN39" s="11" t="s">
        <v>153</v>
      </c>
      <c r="AO39" s="11" t="s">
        <v>153</v>
      </c>
      <c r="AP39" s="11" t="s">
        <v>153</v>
      </c>
      <c r="AQ39" s="98" t="s">
        <v>153</v>
      </c>
      <c r="AR39" s="11"/>
      <c r="AS39" s="11" t="s">
        <v>153</v>
      </c>
      <c r="AT39" s="173">
        <f t="shared" si="11"/>
        <v>1</v>
      </c>
      <c r="AU39" s="11" t="s">
        <v>153</v>
      </c>
      <c r="AV39" s="11" t="s">
        <v>153</v>
      </c>
      <c r="AW39" s="173">
        <f t="shared" si="12"/>
        <v>1</v>
      </c>
      <c r="AX39" s="173">
        <f>IF($G39&lt;60,"",$H39)</f>
        <v>1</v>
      </c>
      <c r="AY39" s="173">
        <f>IF($G39&lt;60,"",$H39)</f>
        <v>1</v>
      </c>
      <c r="AZ39" s="11"/>
      <c r="BA39" s="11"/>
      <c r="BB39" s="11"/>
      <c r="BC39" s="199"/>
    </row>
    <row r="40" spans="2:55" ht="10.5" customHeight="1">
      <c r="B40" s="406"/>
      <c r="C40" s="409"/>
      <c r="D40" s="426"/>
      <c r="E40" s="114" t="s">
        <v>73</v>
      </c>
      <c r="F40" s="68"/>
      <c r="G40" s="54">
        <v>100</v>
      </c>
      <c r="H40" s="64">
        <v>1</v>
      </c>
      <c r="I40" s="87" t="s">
        <v>92</v>
      </c>
      <c r="J40" s="87" t="s">
        <v>109</v>
      </c>
      <c r="K40" s="88" t="s">
        <v>93</v>
      </c>
      <c r="L40" s="165"/>
      <c r="M40" s="76"/>
      <c r="N40" s="98"/>
      <c r="O40" s="11"/>
      <c r="P40" s="11"/>
      <c r="Q40" s="43" t="str">
        <f t="shared" si="8"/>
        <v>◎</v>
      </c>
      <c r="R40" s="11"/>
      <c r="S40" s="11"/>
      <c r="T40" s="11"/>
      <c r="U40" s="11"/>
      <c r="V40" s="11"/>
      <c r="W40" s="11"/>
      <c r="X40" s="99"/>
      <c r="Y40" s="32">
        <f t="shared" si="0"/>
        <v>1</v>
      </c>
      <c r="Z40" s="32">
        <f t="shared" si="5"/>
        <v>1</v>
      </c>
      <c r="AA40" s="119"/>
      <c r="AB40" s="37" t="str">
        <f>IF($G40&lt;60,"","○")</f>
        <v>○</v>
      </c>
      <c r="AC40" s="35"/>
      <c r="AD40" s="35"/>
      <c r="AE40" s="36"/>
      <c r="AF40" s="98" t="s">
        <v>153</v>
      </c>
      <c r="AG40" s="11"/>
      <c r="AH40" s="11" t="s">
        <v>153</v>
      </c>
      <c r="AI40" s="173">
        <f t="shared" si="9"/>
        <v>1</v>
      </c>
      <c r="AJ40" s="11" t="s">
        <v>153</v>
      </c>
      <c r="AK40" s="11" t="s">
        <v>153</v>
      </c>
      <c r="AL40" s="173">
        <f t="shared" si="10"/>
        <v>1</v>
      </c>
      <c r="AM40" s="173">
        <f t="shared" si="10"/>
        <v>1</v>
      </c>
      <c r="AN40" s="11" t="s">
        <v>153</v>
      </c>
      <c r="AO40" s="11" t="s">
        <v>153</v>
      </c>
      <c r="AP40" s="11" t="s">
        <v>153</v>
      </c>
      <c r="AQ40" s="98" t="s">
        <v>153</v>
      </c>
      <c r="AR40" s="11"/>
      <c r="AS40" s="11" t="s">
        <v>153</v>
      </c>
      <c r="AT40" s="173">
        <f t="shared" si="11"/>
        <v>1</v>
      </c>
      <c r="AU40" s="11" t="s">
        <v>153</v>
      </c>
      <c r="AV40" s="11" t="s">
        <v>153</v>
      </c>
      <c r="AW40" s="173">
        <f t="shared" si="12"/>
        <v>1</v>
      </c>
      <c r="AX40" s="173">
        <f>IF($G40&lt;60,"",$H40)</f>
        <v>1</v>
      </c>
      <c r="AY40" s="173">
        <f>IF($G40&lt;60,"",$H40)</f>
        <v>1</v>
      </c>
      <c r="AZ40" s="11"/>
      <c r="BA40" s="11"/>
      <c r="BB40" s="11" t="s">
        <v>153</v>
      </c>
      <c r="BC40" s="199" t="s">
        <v>153</v>
      </c>
    </row>
    <row r="41" spans="2:55" ht="10.5" customHeight="1">
      <c r="B41" s="406"/>
      <c r="C41" s="409"/>
      <c r="D41" s="426"/>
      <c r="E41" s="114" t="s">
        <v>269</v>
      </c>
      <c r="F41" s="68"/>
      <c r="G41" s="54">
        <v>100</v>
      </c>
      <c r="H41" s="64">
        <v>2</v>
      </c>
      <c r="I41" s="87" t="s">
        <v>92</v>
      </c>
      <c r="J41" s="87" t="s">
        <v>109</v>
      </c>
      <c r="K41" s="88" t="s">
        <v>93</v>
      </c>
      <c r="L41" s="165"/>
      <c r="M41" s="76"/>
      <c r="N41" s="98"/>
      <c r="O41" s="11"/>
      <c r="P41" s="11"/>
      <c r="Q41" s="43" t="str">
        <f t="shared" si="8"/>
        <v>◎</v>
      </c>
      <c r="R41" s="11"/>
      <c r="S41" s="11"/>
      <c r="T41" s="11"/>
      <c r="U41" s="11"/>
      <c r="V41" s="11"/>
      <c r="W41" s="11"/>
      <c r="X41" s="99"/>
      <c r="Y41" s="32">
        <f t="shared" si="0"/>
        <v>2</v>
      </c>
      <c r="Z41" s="32">
        <f t="shared" si="5"/>
        <v>2</v>
      </c>
      <c r="AA41" s="176" t="str">
        <f>IF($G41&lt;60,"","○")</f>
        <v>○</v>
      </c>
      <c r="AB41" s="213"/>
      <c r="AC41" s="35"/>
      <c r="AD41" s="35"/>
      <c r="AE41" s="36"/>
      <c r="AF41" s="98" t="s">
        <v>153</v>
      </c>
      <c r="AG41" s="11"/>
      <c r="AH41" s="11" t="s">
        <v>153</v>
      </c>
      <c r="AI41" s="173">
        <f t="shared" si="9"/>
        <v>2</v>
      </c>
      <c r="AJ41" s="11" t="s">
        <v>153</v>
      </c>
      <c r="AK41" s="11" t="s">
        <v>153</v>
      </c>
      <c r="AL41" s="173">
        <f t="shared" si="10"/>
        <v>2</v>
      </c>
      <c r="AM41" s="173">
        <f t="shared" si="10"/>
        <v>2</v>
      </c>
      <c r="AN41" s="173">
        <f>IF($G41&lt;60,"",$H41)</f>
        <v>2</v>
      </c>
      <c r="AO41" s="11" t="s">
        <v>153</v>
      </c>
      <c r="AP41" s="11" t="s">
        <v>153</v>
      </c>
      <c r="AQ41" s="98" t="s">
        <v>153</v>
      </c>
      <c r="AR41" s="11"/>
      <c r="AS41" s="11" t="s">
        <v>153</v>
      </c>
      <c r="AT41" s="173">
        <f t="shared" si="11"/>
        <v>2</v>
      </c>
      <c r="AU41" s="11" t="s">
        <v>153</v>
      </c>
      <c r="AV41" s="11" t="s">
        <v>153</v>
      </c>
      <c r="AW41" s="173">
        <f t="shared" si="12"/>
        <v>2</v>
      </c>
      <c r="AX41" s="173">
        <f t="shared" ref="AX41:AX51" si="13">IF($G41&lt;60,"",$H41)</f>
        <v>2</v>
      </c>
      <c r="AY41" s="11" t="s">
        <v>153</v>
      </c>
      <c r="AZ41" s="173">
        <f>IF($G41&lt;60,"",$H41)</f>
        <v>2</v>
      </c>
      <c r="BA41" s="11" t="s">
        <v>153</v>
      </c>
      <c r="BB41" s="11" t="s">
        <v>153</v>
      </c>
      <c r="BC41" s="199" t="s">
        <v>153</v>
      </c>
    </row>
    <row r="42" spans="2:55" ht="10.5" customHeight="1">
      <c r="B42" s="406"/>
      <c r="C42" s="409"/>
      <c r="D42" s="426"/>
      <c r="E42" s="114" t="s">
        <v>74</v>
      </c>
      <c r="F42" s="68"/>
      <c r="G42" s="54">
        <v>100</v>
      </c>
      <c r="H42" s="64">
        <v>2</v>
      </c>
      <c r="I42" s="87" t="s">
        <v>92</v>
      </c>
      <c r="J42" s="87" t="s">
        <v>109</v>
      </c>
      <c r="K42" s="88" t="s">
        <v>93</v>
      </c>
      <c r="L42" s="165"/>
      <c r="M42" s="76"/>
      <c r="N42" s="98"/>
      <c r="O42" s="11"/>
      <c r="P42" s="11"/>
      <c r="Q42" s="43" t="str">
        <f t="shared" si="8"/>
        <v>◎</v>
      </c>
      <c r="R42" s="11"/>
      <c r="S42" s="11"/>
      <c r="T42" s="11"/>
      <c r="U42" s="11"/>
      <c r="V42" s="11"/>
      <c r="W42" s="11"/>
      <c r="X42" s="99"/>
      <c r="Y42" s="32">
        <f t="shared" si="0"/>
        <v>2</v>
      </c>
      <c r="Z42" s="32">
        <f t="shared" si="5"/>
        <v>2</v>
      </c>
      <c r="AA42" s="119"/>
      <c r="AB42" s="37" t="str">
        <f>IF($G42&lt;60,"","○")</f>
        <v>○</v>
      </c>
      <c r="AC42" s="35"/>
      <c r="AD42" s="35"/>
      <c r="AE42" s="36"/>
      <c r="AF42" s="98" t="s">
        <v>153</v>
      </c>
      <c r="AG42" s="11"/>
      <c r="AH42" s="11" t="s">
        <v>153</v>
      </c>
      <c r="AI42" s="173">
        <f t="shared" si="9"/>
        <v>2</v>
      </c>
      <c r="AJ42" s="11" t="s">
        <v>153</v>
      </c>
      <c r="AK42" s="11" t="s">
        <v>153</v>
      </c>
      <c r="AL42" s="173">
        <f t="shared" si="10"/>
        <v>2</v>
      </c>
      <c r="AM42" s="173">
        <f t="shared" si="10"/>
        <v>2</v>
      </c>
      <c r="AN42" s="11" t="s">
        <v>153</v>
      </c>
      <c r="AO42" s="11" t="s">
        <v>153</v>
      </c>
      <c r="AP42" s="11" t="s">
        <v>153</v>
      </c>
      <c r="AQ42" s="98" t="s">
        <v>153</v>
      </c>
      <c r="AR42" s="11"/>
      <c r="AS42" s="11" t="s">
        <v>153</v>
      </c>
      <c r="AT42" s="173">
        <f t="shared" si="11"/>
        <v>2</v>
      </c>
      <c r="AU42" s="11" t="s">
        <v>153</v>
      </c>
      <c r="AV42" s="11" t="s">
        <v>153</v>
      </c>
      <c r="AW42" s="173">
        <f t="shared" si="12"/>
        <v>2</v>
      </c>
      <c r="AX42" s="173">
        <f t="shared" si="13"/>
        <v>2</v>
      </c>
      <c r="AY42" s="11" t="s">
        <v>153</v>
      </c>
      <c r="AZ42" s="173">
        <f>IF($G42&lt;60,"",$H42)</f>
        <v>2</v>
      </c>
      <c r="BA42" s="11"/>
      <c r="BB42" s="11"/>
      <c r="BC42" s="199" t="s">
        <v>153</v>
      </c>
    </row>
    <row r="43" spans="2:55" ht="10.5" customHeight="1">
      <c r="B43" s="406"/>
      <c r="C43" s="409"/>
      <c r="D43" s="426"/>
      <c r="E43" s="114" t="s">
        <v>156</v>
      </c>
      <c r="F43" s="68"/>
      <c r="G43" s="54">
        <v>100</v>
      </c>
      <c r="H43" s="64">
        <v>1</v>
      </c>
      <c r="I43" s="87" t="s">
        <v>92</v>
      </c>
      <c r="J43" s="87" t="s">
        <v>181</v>
      </c>
      <c r="K43" s="88" t="s">
        <v>93</v>
      </c>
      <c r="L43" s="165"/>
      <c r="M43" s="76"/>
      <c r="N43" s="98"/>
      <c r="O43" s="11"/>
      <c r="P43" s="11"/>
      <c r="Q43" s="43" t="str">
        <f t="shared" si="8"/>
        <v>◎</v>
      </c>
      <c r="R43" s="11"/>
      <c r="S43" s="11"/>
      <c r="T43" s="11"/>
      <c r="U43" s="11"/>
      <c r="V43" s="11"/>
      <c r="W43" s="11"/>
      <c r="X43" s="99"/>
      <c r="Y43" s="32">
        <f t="shared" si="0"/>
        <v>1</v>
      </c>
      <c r="Z43" s="32">
        <f t="shared" si="5"/>
        <v>1</v>
      </c>
      <c r="AA43" s="119"/>
      <c r="AB43" s="37" t="str">
        <f>IF($G43&lt;60,"","○")</f>
        <v>○</v>
      </c>
      <c r="AC43" s="35"/>
      <c r="AD43" s="35"/>
      <c r="AE43" s="36"/>
      <c r="AF43" s="98" t="s">
        <v>153</v>
      </c>
      <c r="AG43" s="11"/>
      <c r="AH43" s="11" t="s">
        <v>153</v>
      </c>
      <c r="AI43" s="173">
        <f t="shared" si="9"/>
        <v>1</v>
      </c>
      <c r="AJ43" s="11" t="s">
        <v>153</v>
      </c>
      <c r="AK43" s="11" t="s">
        <v>153</v>
      </c>
      <c r="AL43" s="173">
        <f t="shared" si="10"/>
        <v>1</v>
      </c>
      <c r="AM43" s="173">
        <f t="shared" si="10"/>
        <v>1</v>
      </c>
      <c r="AN43" s="11" t="s">
        <v>153</v>
      </c>
      <c r="AO43" s="11" t="s">
        <v>153</v>
      </c>
      <c r="AP43" s="11" t="s">
        <v>153</v>
      </c>
      <c r="AQ43" s="98" t="s">
        <v>153</v>
      </c>
      <c r="AR43" s="11"/>
      <c r="AS43" s="11" t="s">
        <v>153</v>
      </c>
      <c r="AT43" s="173">
        <f t="shared" si="11"/>
        <v>1</v>
      </c>
      <c r="AU43" s="11" t="s">
        <v>153</v>
      </c>
      <c r="AV43" s="11" t="s">
        <v>153</v>
      </c>
      <c r="AW43" s="173">
        <f t="shared" si="12"/>
        <v>1</v>
      </c>
      <c r="AX43" s="173">
        <f t="shared" si="13"/>
        <v>1</v>
      </c>
      <c r="AY43" s="173">
        <f>IF($G43&lt;60,"",$H43)</f>
        <v>1</v>
      </c>
      <c r="AZ43" s="11"/>
      <c r="BA43" s="11"/>
      <c r="BB43" s="11" t="s">
        <v>153</v>
      </c>
      <c r="BC43" s="199" t="s">
        <v>153</v>
      </c>
    </row>
    <row r="44" spans="2:55" ht="10.5" customHeight="1">
      <c r="B44" s="406"/>
      <c r="C44" s="409"/>
      <c r="D44" s="426"/>
      <c r="E44" s="292" t="s">
        <v>194</v>
      </c>
      <c r="F44" s="68"/>
      <c r="G44" s="54">
        <v>100</v>
      </c>
      <c r="H44" s="64">
        <v>2</v>
      </c>
      <c r="I44" s="87" t="s">
        <v>92</v>
      </c>
      <c r="J44" s="87" t="s">
        <v>110</v>
      </c>
      <c r="K44" s="88" t="s">
        <v>93</v>
      </c>
      <c r="L44" s="165"/>
      <c r="M44" s="76"/>
      <c r="N44" s="98"/>
      <c r="O44" s="11"/>
      <c r="P44" s="11"/>
      <c r="Q44" s="43" t="str">
        <f t="shared" si="8"/>
        <v>◎</v>
      </c>
      <c r="R44" s="11"/>
      <c r="S44" s="11"/>
      <c r="T44" s="11"/>
      <c r="U44" s="11"/>
      <c r="V44" s="11"/>
      <c r="W44" s="11"/>
      <c r="X44" s="99"/>
      <c r="Y44" s="32">
        <f t="shared" si="0"/>
        <v>2</v>
      </c>
      <c r="Z44" s="32">
        <f t="shared" si="5"/>
        <v>2</v>
      </c>
      <c r="AA44" s="176" t="str">
        <f>IF($G44&lt;60,"","○")</f>
        <v>○</v>
      </c>
      <c r="AB44" s="191"/>
      <c r="AC44" s="35"/>
      <c r="AD44" s="35"/>
      <c r="AE44" s="36"/>
      <c r="AF44" s="98" t="s">
        <v>153</v>
      </c>
      <c r="AG44" s="11"/>
      <c r="AH44" s="11" t="s">
        <v>153</v>
      </c>
      <c r="AI44" s="173">
        <f t="shared" si="9"/>
        <v>2</v>
      </c>
      <c r="AJ44" s="11" t="s">
        <v>153</v>
      </c>
      <c r="AK44" s="11" t="s">
        <v>153</v>
      </c>
      <c r="AL44" s="173">
        <f t="shared" si="10"/>
        <v>2</v>
      </c>
      <c r="AM44" s="173">
        <f t="shared" si="10"/>
        <v>2</v>
      </c>
      <c r="AN44" s="11" t="s">
        <v>153</v>
      </c>
      <c r="AO44" s="11" t="s">
        <v>153</v>
      </c>
      <c r="AP44" s="11" t="s">
        <v>153</v>
      </c>
      <c r="AQ44" s="98" t="s">
        <v>153</v>
      </c>
      <c r="AR44" s="11"/>
      <c r="AS44" s="11" t="s">
        <v>153</v>
      </c>
      <c r="AT44" s="173">
        <f t="shared" si="11"/>
        <v>2</v>
      </c>
      <c r="AU44" s="11" t="s">
        <v>153</v>
      </c>
      <c r="AV44" s="11" t="s">
        <v>153</v>
      </c>
      <c r="AW44" s="173">
        <f t="shared" si="12"/>
        <v>2</v>
      </c>
      <c r="AX44" s="173">
        <f t="shared" si="13"/>
        <v>2</v>
      </c>
      <c r="AY44" s="11" t="s">
        <v>153</v>
      </c>
      <c r="AZ44" s="173">
        <f>IF($G44&lt;60,"",$H44)</f>
        <v>2</v>
      </c>
      <c r="BA44" s="11"/>
      <c r="BB44" s="11"/>
      <c r="BC44" s="199" t="s">
        <v>153</v>
      </c>
    </row>
    <row r="45" spans="2:55" ht="10.5" customHeight="1">
      <c r="B45" s="406"/>
      <c r="C45" s="409"/>
      <c r="D45" s="426"/>
      <c r="E45" s="114" t="s">
        <v>143</v>
      </c>
      <c r="F45" s="68"/>
      <c r="G45" s="54">
        <v>100</v>
      </c>
      <c r="H45" s="64">
        <v>2</v>
      </c>
      <c r="I45" s="87" t="s">
        <v>92</v>
      </c>
      <c r="J45" s="87" t="s">
        <v>184</v>
      </c>
      <c r="K45" s="88" t="s">
        <v>93</v>
      </c>
      <c r="L45" s="165"/>
      <c r="M45" s="76"/>
      <c r="N45" s="98"/>
      <c r="O45" s="11"/>
      <c r="P45" s="11"/>
      <c r="Q45" s="43" t="str">
        <f t="shared" si="8"/>
        <v>◎</v>
      </c>
      <c r="R45" s="11"/>
      <c r="S45" s="11"/>
      <c r="T45" s="11"/>
      <c r="U45" s="11"/>
      <c r="V45" s="11"/>
      <c r="W45" s="11"/>
      <c r="X45" s="99"/>
      <c r="Y45" s="32">
        <f t="shared" si="0"/>
        <v>2</v>
      </c>
      <c r="Z45" s="32">
        <f t="shared" si="5"/>
        <v>2</v>
      </c>
      <c r="AA45" s="119"/>
      <c r="AB45" s="37" t="str">
        <f t="shared" ref="AB45:AB51" si="14">IF($G45&lt;60,"","○")</f>
        <v>○</v>
      </c>
      <c r="AC45" s="35"/>
      <c r="AD45" s="35"/>
      <c r="AE45" s="36"/>
      <c r="AF45" s="98" t="s">
        <v>153</v>
      </c>
      <c r="AG45" s="11"/>
      <c r="AH45" s="11" t="s">
        <v>153</v>
      </c>
      <c r="AI45" s="173">
        <f t="shared" si="9"/>
        <v>2</v>
      </c>
      <c r="AJ45" s="11" t="s">
        <v>153</v>
      </c>
      <c r="AK45" s="11" t="s">
        <v>153</v>
      </c>
      <c r="AL45" s="173">
        <f t="shared" si="10"/>
        <v>2</v>
      </c>
      <c r="AM45" s="173">
        <f t="shared" si="10"/>
        <v>2</v>
      </c>
      <c r="AN45" s="11" t="s">
        <v>153</v>
      </c>
      <c r="AO45" s="11" t="s">
        <v>153</v>
      </c>
      <c r="AP45" s="11" t="s">
        <v>153</v>
      </c>
      <c r="AQ45" s="98" t="s">
        <v>153</v>
      </c>
      <c r="AR45" s="11"/>
      <c r="AS45" s="11" t="s">
        <v>153</v>
      </c>
      <c r="AT45" s="173">
        <f t="shared" si="11"/>
        <v>2</v>
      </c>
      <c r="AU45" s="11" t="s">
        <v>153</v>
      </c>
      <c r="AV45" s="11" t="s">
        <v>153</v>
      </c>
      <c r="AW45" s="173">
        <f t="shared" si="12"/>
        <v>2</v>
      </c>
      <c r="AX45" s="173">
        <f t="shared" si="13"/>
        <v>2</v>
      </c>
      <c r="AY45" s="173">
        <f>IF($G45&lt;60,"",$H45)</f>
        <v>2</v>
      </c>
      <c r="AZ45" s="11"/>
      <c r="BA45" s="11"/>
      <c r="BB45" s="11" t="s">
        <v>153</v>
      </c>
      <c r="BC45" s="199" t="s">
        <v>153</v>
      </c>
    </row>
    <row r="46" spans="2:55" ht="10.5" customHeight="1">
      <c r="B46" s="406"/>
      <c r="C46" s="409"/>
      <c r="D46" s="426"/>
      <c r="E46" s="292" t="s">
        <v>195</v>
      </c>
      <c r="F46" s="68"/>
      <c r="G46" s="54">
        <v>100</v>
      </c>
      <c r="H46" s="64">
        <v>2</v>
      </c>
      <c r="I46" s="87" t="s">
        <v>92</v>
      </c>
      <c r="J46" s="87" t="s">
        <v>181</v>
      </c>
      <c r="K46" s="88" t="s">
        <v>93</v>
      </c>
      <c r="L46" s="165"/>
      <c r="M46" s="76"/>
      <c r="N46" s="98"/>
      <c r="O46" s="11"/>
      <c r="P46" s="11"/>
      <c r="Q46" s="43" t="str">
        <f t="shared" si="8"/>
        <v>◎</v>
      </c>
      <c r="R46" s="11"/>
      <c r="S46" s="11"/>
      <c r="T46" s="11"/>
      <c r="U46" s="11"/>
      <c r="V46" s="11"/>
      <c r="W46" s="11"/>
      <c r="X46" s="99"/>
      <c r="Y46" s="32">
        <f t="shared" si="0"/>
        <v>2</v>
      </c>
      <c r="Z46" s="32">
        <f t="shared" si="5"/>
        <v>2</v>
      </c>
      <c r="AA46" s="119"/>
      <c r="AB46" s="37" t="str">
        <f t="shared" si="14"/>
        <v>○</v>
      </c>
      <c r="AC46" s="35"/>
      <c r="AD46" s="35"/>
      <c r="AE46" s="36"/>
      <c r="AF46" s="98" t="s">
        <v>153</v>
      </c>
      <c r="AG46" s="11"/>
      <c r="AH46" s="11" t="s">
        <v>153</v>
      </c>
      <c r="AI46" s="173">
        <f t="shared" si="9"/>
        <v>2</v>
      </c>
      <c r="AJ46" s="11" t="s">
        <v>153</v>
      </c>
      <c r="AK46" s="11" t="s">
        <v>153</v>
      </c>
      <c r="AL46" s="173">
        <f t="shared" si="10"/>
        <v>2</v>
      </c>
      <c r="AM46" s="173">
        <f t="shared" si="10"/>
        <v>2</v>
      </c>
      <c r="AN46" s="11" t="s">
        <v>153</v>
      </c>
      <c r="AO46" s="11" t="s">
        <v>153</v>
      </c>
      <c r="AP46" s="11" t="s">
        <v>153</v>
      </c>
      <c r="AQ46" s="98" t="s">
        <v>153</v>
      </c>
      <c r="AR46" s="11"/>
      <c r="AS46" s="11" t="s">
        <v>153</v>
      </c>
      <c r="AT46" s="173">
        <f t="shared" si="11"/>
        <v>2</v>
      </c>
      <c r="AU46" s="11" t="s">
        <v>153</v>
      </c>
      <c r="AV46" s="11" t="s">
        <v>153</v>
      </c>
      <c r="AW46" s="173">
        <f t="shared" si="12"/>
        <v>2</v>
      </c>
      <c r="AX46" s="173">
        <f t="shared" si="13"/>
        <v>2</v>
      </c>
      <c r="AY46" s="173">
        <f>IF($G46&lt;60,"",$H46)</f>
        <v>2</v>
      </c>
      <c r="AZ46" s="11"/>
      <c r="BA46" s="11"/>
      <c r="BB46" s="11"/>
      <c r="BC46" s="199" t="s">
        <v>153</v>
      </c>
    </row>
    <row r="47" spans="2:55" ht="10.5" customHeight="1">
      <c r="B47" s="406"/>
      <c r="C47" s="409"/>
      <c r="D47" s="426"/>
      <c r="E47" s="114" t="s">
        <v>157</v>
      </c>
      <c r="F47" s="54"/>
      <c r="G47" s="54">
        <v>100</v>
      </c>
      <c r="H47" s="64">
        <v>1</v>
      </c>
      <c r="I47" s="87" t="s">
        <v>92</v>
      </c>
      <c r="J47" s="87" t="s">
        <v>114</v>
      </c>
      <c r="K47" s="88" t="s">
        <v>93</v>
      </c>
      <c r="L47" s="165"/>
      <c r="M47" s="76"/>
      <c r="N47" s="98"/>
      <c r="O47" s="11"/>
      <c r="P47" s="35"/>
      <c r="Q47" s="193" t="str">
        <f t="shared" si="8"/>
        <v>◎</v>
      </c>
      <c r="R47" s="11"/>
      <c r="S47" s="11"/>
      <c r="T47" s="11"/>
      <c r="U47" s="11"/>
      <c r="V47" s="11"/>
      <c r="W47" s="11"/>
      <c r="X47" s="99"/>
      <c r="Y47" s="32">
        <f t="shared" si="0"/>
        <v>1</v>
      </c>
      <c r="Z47" s="32">
        <f t="shared" si="5"/>
        <v>1</v>
      </c>
      <c r="AA47" s="34"/>
      <c r="AB47" s="37" t="str">
        <f t="shared" si="14"/>
        <v>○</v>
      </c>
      <c r="AC47" s="35"/>
      <c r="AD47" s="35"/>
      <c r="AE47" s="36"/>
      <c r="AF47" s="98" t="s">
        <v>153</v>
      </c>
      <c r="AG47" s="11"/>
      <c r="AH47" s="11" t="s">
        <v>153</v>
      </c>
      <c r="AI47" s="173">
        <f t="shared" si="9"/>
        <v>1</v>
      </c>
      <c r="AJ47" s="11" t="s">
        <v>153</v>
      </c>
      <c r="AK47" s="11" t="s">
        <v>153</v>
      </c>
      <c r="AL47" s="173">
        <f t="shared" si="10"/>
        <v>1</v>
      </c>
      <c r="AM47" s="173">
        <f t="shared" si="10"/>
        <v>1</v>
      </c>
      <c r="AN47" s="11" t="s">
        <v>153</v>
      </c>
      <c r="AO47" s="11" t="s">
        <v>153</v>
      </c>
      <c r="AP47" s="11" t="s">
        <v>153</v>
      </c>
      <c r="AQ47" s="98" t="s">
        <v>153</v>
      </c>
      <c r="AR47" s="11"/>
      <c r="AS47" s="11" t="s">
        <v>153</v>
      </c>
      <c r="AT47" s="173">
        <f t="shared" si="11"/>
        <v>1</v>
      </c>
      <c r="AU47" s="11" t="s">
        <v>153</v>
      </c>
      <c r="AV47" s="11" t="s">
        <v>153</v>
      </c>
      <c r="AW47" s="173">
        <f t="shared" si="12"/>
        <v>1</v>
      </c>
      <c r="AX47" s="173">
        <f t="shared" si="13"/>
        <v>1</v>
      </c>
      <c r="AY47" s="173">
        <f>IF($G47&lt;60,"",$H47)</f>
        <v>1</v>
      </c>
      <c r="AZ47" s="11"/>
      <c r="BA47" s="11"/>
      <c r="BB47" s="11" t="s">
        <v>153</v>
      </c>
      <c r="BC47" s="199" t="s">
        <v>153</v>
      </c>
    </row>
    <row r="48" spans="2:55" ht="10.5" customHeight="1">
      <c r="B48" s="406"/>
      <c r="C48" s="409"/>
      <c r="D48" s="426"/>
      <c r="E48" s="114" t="s">
        <v>256</v>
      </c>
      <c r="F48" s="54"/>
      <c r="G48" s="54">
        <v>100</v>
      </c>
      <c r="H48" s="64">
        <v>1</v>
      </c>
      <c r="I48" s="87" t="s">
        <v>92</v>
      </c>
      <c r="J48" s="87" t="s">
        <v>115</v>
      </c>
      <c r="K48" s="88" t="s">
        <v>93</v>
      </c>
      <c r="L48" s="165"/>
      <c r="M48" s="76"/>
      <c r="N48" s="98"/>
      <c r="O48" s="11"/>
      <c r="P48" s="11"/>
      <c r="Q48" s="43" t="str">
        <f t="shared" si="8"/>
        <v>◎</v>
      </c>
      <c r="R48" s="11"/>
      <c r="S48" s="11"/>
      <c r="T48" s="11"/>
      <c r="U48" s="11"/>
      <c r="V48" s="11"/>
      <c r="W48" s="11"/>
      <c r="X48" s="99"/>
      <c r="Y48" s="32">
        <f t="shared" si="0"/>
        <v>1</v>
      </c>
      <c r="Z48" s="178">
        <f t="shared" si="5"/>
        <v>1</v>
      </c>
      <c r="AA48" s="119"/>
      <c r="AB48" s="37" t="str">
        <f t="shared" si="14"/>
        <v>○</v>
      </c>
      <c r="AC48" s="35"/>
      <c r="AD48" s="35"/>
      <c r="AE48" s="36"/>
      <c r="AF48" s="98" t="s">
        <v>153</v>
      </c>
      <c r="AG48" s="11"/>
      <c r="AH48" s="11" t="s">
        <v>153</v>
      </c>
      <c r="AI48" s="173">
        <f t="shared" si="9"/>
        <v>1</v>
      </c>
      <c r="AJ48" s="11" t="s">
        <v>153</v>
      </c>
      <c r="AK48" s="11" t="s">
        <v>153</v>
      </c>
      <c r="AL48" s="173">
        <f t="shared" si="10"/>
        <v>1</v>
      </c>
      <c r="AM48" s="173">
        <f t="shared" si="10"/>
        <v>1</v>
      </c>
      <c r="AN48" s="11" t="s">
        <v>153</v>
      </c>
      <c r="AO48" s="11" t="s">
        <v>153</v>
      </c>
      <c r="AP48" s="11" t="s">
        <v>153</v>
      </c>
      <c r="AQ48" s="98" t="s">
        <v>153</v>
      </c>
      <c r="AR48" s="11"/>
      <c r="AS48" s="11" t="s">
        <v>153</v>
      </c>
      <c r="AT48" s="173">
        <f t="shared" si="11"/>
        <v>1</v>
      </c>
      <c r="AU48" s="11" t="s">
        <v>153</v>
      </c>
      <c r="AV48" s="11" t="s">
        <v>153</v>
      </c>
      <c r="AW48" s="173">
        <f t="shared" si="12"/>
        <v>1</v>
      </c>
      <c r="AX48" s="173">
        <f t="shared" si="13"/>
        <v>1</v>
      </c>
      <c r="AY48" s="11" t="s">
        <v>153</v>
      </c>
      <c r="AZ48" s="11"/>
      <c r="BA48" s="173">
        <f>IF($G48&lt;60,"",$H48)</f>
        <v>1</v>
      </c>
      <c r="BB48" s="11" t="s">
        <v>153</v>
      </c>
      <c r="BC48" s="199" t="s">
        <v>153</v>
      </c>
    </row>
    <row r="49" spans="2:55" ht="10.5" customHeight="1">
      <c r="B49" s="406"/>
      <c r="C49" s="409"/>
      <c r="D49" s="426"/>
      <c r="E49" s="114" t="s">
        <v>145</v>
      </c>
      <c r="F49" s="68"/>
      <c r="G49" s="75">
        <v>100</v>
      </c>
      <c r="H49" s="64">
        <v>1</v>
      </c>
      <c r="I49" s="87" t="s">
        <v>92</v>
      </c>
      <c r="J49" s="87" t="s">
        <v>114</v>
      </c>
      <c r="K49" s="88" t="s">
        <v>93</v>
      </c>
      <c r="L49" s="165"/>
      <c r="M49" s="76"/>
      <c r="N49" s="98"/>
      <c r="O49" s="11"/>
      <c r="P49" s="11"/>
      <c r="Q49" s="43" t="str">
        <f t="shared" si="8"/>
        <v>◎</v>
      </c>
      <c r="R49" s="11"/>
      <c r="S49" s="11"/>
      <c r="T49" s="11"/>
      <c r="U49" s="11"/>
      <c r="V49" s="11"/>
      <c r="W49" s="11"/>
      <c r="X49" s="99"/>
      <c r="Y49" s="32">
        <f t="shared" si="0"/>
        <v>1</v>
      </c>
      <c r="Z49" s="32">
        <f t="shared" si="5"/>
        <v>1</v>
      </c>
      <c r="AA49" s="119"/>
      <c r="AB49" s="37" t="str">
        <f t="shared" si="14"/>
        <v>○</v>
      </c>
      <c r="AC49" s="35"/>
      <c r="AD49" s="35"/>
      <c r="AE49" s="36"/>
      <c r="AF49" s="98" t="s">
        <v>153</v>
      </c>
      <c r="AG49" s="11"/>
      <c r="AH49" s="11" t="s">
        <v>153</v>
      </c>
      <c r="AI49" s="173">
        <f t="shared" si="9"/>
        <v>1</v>
      </c>
      <c r="AJ49" s="173">
        <f>IF($G49&lt;60,"",$H49)</f>
        <v>1</v>
      </c>
      <c r="AK49" s="11" t="s">
        <v>153</v>
      </c>
      <c r="AL49" s="173">
        <f t="shared" si="10"/>
        <v>1</v>
      </c>
      <c r="AM49" s="173">
        <f t="shared" si="10"/>
        <v>1</v>
      </c>
      <c r="AN49" s="11" t="s">
        <v>153</v>
      </c>
      <c r="AO49" s="11" t="s">
        <v>153</v>
      </c>
      <c r="AP49" s="173">
        <f>IF($G49&lt;60,"",$H49)</f>
        <v>1</v>
      </c>
      <c r="AQ49" s="98" t="s">
        <v>153</v>
      </c>
      <c r="AR49" s="11"/>
      <c r="AS49" s="11" t="s">
        <v>153</v>
      </c>
      <c r="AT49" s="173">
        <f t="shared" si="11"/>
        <v>1</v>
      </c>
      <c r="AU49" s="11" t="s">
        <v>153</v>
      </c>
      <c r="AV49" s="11" t="s">
        <v>153</v>
      </c>
      <c r="AW49" s="173">
        <f t="shared" si="12"/>
        <v>1</v>
      </c>
      <c r="AX49" s="173">
        <f t="shared" si="13"/>
        <v>1</v>
      </c>
      <c r="AY49" s="173">
        <f>IF($G49&lt;60,"",$H49)</f>
        <v>1</v>
      </c>
      <c r="AZ49" s="11"/>
      <c r="BA49" s="11"/>
      <c r="BB49" s="11" t="s">
        <v>153</v>
      </c>
      <c r="BC49" s="199" t="s">
        <v>153</v>
      </c>
    </row>
    <row r="50" spans="2:55" ht="10.5" customHeight="1">
      <c r="B50" s="406"/>
      <c r="C50" s="409"/>
      <c r="D50" s="426"/>
      <c r="E50" s="114" t="s">
        <v>144</v>
      </c>
      <c r="F50" s="68"/>
      <c r="G50" s="54">
        <v>100</v>
      </c>
      <c r="H50" s="64">
        <v>1</v>
      </c>
      <c r="I50" s="87" t="s">
        <v>92</v>
      </c>
      <c r="J50" s="87" t="s">
        <v>115</v>
      </c>
      <c r="K50" s="88" t="s">
        <v>93</v>
      </c>
      <c r="L50" s="165"/>
      <c r="M50" s="76"/>
      <c r="N50" s="98"/>
      <c r="O50" s="11"/>
      <c r="P50" s="11"/>
      <c r="Q50" s="43" t="str">
        <f t="shared" si="8"/>
        <v>◎</v>
      </c>
      <c r="R50" s="11"/>
      <c r="S50" s="11"/>
      <c r="T50" s="11"/>
      <c r="U50" s="11"/>
      <c r="V50" s="11"/>
      <c r="W50" s="11"/>
      <c r="X50" s="99"/>
      <c r="Y50" s="32">
        <f t="shared" si="0"/>
        <v>1</v>
      </c>
      <c r="Z50" s="32">
        <f t="shared" si="5"/>
        <v>1</v>
      </c>
      <c r="AA50" s="119"/>
      <c r="AB50" s="37" t="str">
        <f t="shared" si="14"/>
        <v>○</v>
      </c>
      <c r="AC50" s="35"/>
      <c r="AD50" s="35"/>
      <c r="AE50" s="36"/>
      <c r="AF50" s="98" t="s">
        <v>153</v>
      </c>
      <c r="AG50" s="11"/>
      <c r="AH50" s="11" t="s">
        <v>153</v>
      </c>
      <c r="AI50" s="173">
        <f t="shared" si="9"/>
        <v>1</v>
      </c>
      <c r="AJ50" s="173">
        <f>IF($G50&lt;60,"",$H50)</f>
        <v>1</v>
      </c>
      <c r="AK50" s="11" t="s">
        <v>153</v>
      </c>
      <c r="AL50" s="11"/>
      <c r="AM50" s="11"/>
      <c r="AN50" s="11"/>
      <c r="AO50" s="11" t="s">
        <v>153</v>
      </c>
      <c r="AP50" s="173">
        <f>IF($G50&lt;60,"",$H50)</f>
        <v>1</v>
      </c>
      <c r="AQ50" s="98" t="s">
        <v>153</v>
      </c>
      <c r="AR50" s="11"/>
      <c r="AS50" s="11" t="s">
        <v>153</v>
      </c>
      <c r="AT50" s="173">
        <f t="shared" si="11"/>
        <v>1</v>
      </c>
      <c r="AU50" s="11" t="s">
        <v>153</v>
      </c>
      <c r="AV50" s="11" t="s">
        <v>153</v>
      </c>
      <c r="AW50" s="173">
        <f t="shared" si="12"/>
        <v>1</v>
      </c>
      <c r="AX50" s="173">
        <f t="shared" si="13"/>
        <v>1</v>
      </c>
      <c r="AY50" s="173">
        <f>IF($G50&lt;60,"",$H50)</f>
        <v>1</v>
      </c>
      <c r="AZ50" s="11"/>
      <c r="BA50" s="11"/>
      <c r="BB50" s="11" t="s">
        <v>153</v>
      </c>
      <c r="BC50" s="199" t="s">
        <v>153</v>
      </c>
    </row>
    <row r="51" spans="2:55" ht="10.5" customHeight="1">
      <c r="B51" s="406"/>
      <c r="C51" s="409"/>
      <c r="D51" s="426"/>
      <c r="E51" s="123" t="s">
        <v>261</v>
      </c>
      <c r="F51" s="68"/>
      <c r="G51" s="54">
        <v>100</v>
      </c>
      <c r="H51" s="64">
        <v>1</v>
      </c>
      <c r="I51" s="87" t="s">
        <v>92</v>
      </c>
      <c r="J51" s="87" t="s">
        <v>114</v>
      </c>
      <c r="K51" s="88" t="s">
        <v>93</v>
      </c>
      <c r="L51" s="165"/>
      <c r="M51" s="76"/>
      <c r="N51" s="98"/>
      <c r="O51" s="11"/>
      <c r="P51" s="11"/>
      <c r="Q51" s="43" t="str">
        <f t="shared" si="8"/>
        <v>◎</v>
      </c>
      <c r="R51" s="11"/>
      <c r="S51" s="11"/>
      <c r="T51" s="11"/>
      <c r="U51" s="11"/>
      <c r="V51" s="11"/>
      <c r="W51" s="11"/>
      <c r="X51" s="99"/>
      <c r="Y51" s="32">
        <f t="shared" si="0"/>
        <v>1</v>
      </c>
      <c r="Z51" s="32">
        <f t="shared" si="5"/>
        <v>1</v>
      </c>
      <c r="AA51" s="119"/>
      <c r="AB51" s="176" t="str">
        <f t="shared" si="14"/>
        <v>○</v>
      </c>
      <c r="AC51" s="35"/>
      <c r="AD51" s="35"/>
      <c r="AE51" s="36"/>
      <c r="AF51" s="98" t="s">
        <v>153</v>
      </c>
      <c r="AG51" s="11"/>
      <c r="AH51" s="11" t="s">
        <v>153</v>
      </c>
      <c r="AI51" s="173">
        <f t="shared" si="9"/>
        <v>1</v>
      </c>
      <c r="AJ51" s="11" t="s">
        <v>153</v>
      </c>
      <c r="AK51" s="11" t="s">
        <v>153</v>
      </c>
      <c r="AL51" s="173">
        <f>IF($G51&lt;60,"",$H51)</f>
        <v>1</v>
      </c>
      <c r="AM51" s="173">
        <f>IF($G51&lt;60,"",$H51)</f>
        <v>1</v>
      </c>
      <c r="AN51" s="11" t="s">
        <v>153</v>
      </c>
      <c r="AO51" s="11" t="s">
        <v>153</v>
      </c>
      <c r="AP51" s="11" t="s">
        <v>153</v>
      </c>
      <c r="AQ51" s="98" t="s">
        <v>153</v>
      </c>
      <c r="AR51" s="11"/>
      <c r="AS51" s="11" t="s">
        <v>153</v>
      </c>
      <c r="AT51" s="173">
        <f t="shared" si="11"/>
        <v>1</v>
      </c>
      <c r="AU51" s="11" t="s">
        <v>153</v>
      </c>
      <c r="AV51" s="11" t="s">
        <v>153</v>
      </c>
      <c r="AW51" s="173">
        <f t="shared" si="12"/>
        <v>1</v>
      </c>
      <c r="AX51" s="173">
        <f t="shared" si="13"/>
        <v>1</v>
      </c>
      <c r="AY51" s="11" t="s">
        <v>153</v>
      </c>
      <c r="AZ51" s="173">
        <f>IF($G51&lt;60,"",$H51)</f>
        <v>1</v>
      </c>
      <c r="BA51" s="11"/>
      <c r="BB51" s="11" t="s">
        <v>153</v>
      </c>
      <c r="BC51" s="199" t="s">
        <v>153</v>
      </c>
    </row>
    <row r="52" spans="2:55" ht="10.5" customHeight="1">
      <c r="B52" s="406"/>
      <c r="C52" s="409"/>
      <c r="D52" s="426"/>
      <c r="E52" s="114" t="s">
        <v>86</v>
      </c>
      <c r="F52" s="68"/>
      <c r="G52" s="54">
        <v>100</v>
      </c>
      <c r="H52" s="64">
        <v>2</v>
      </c>
      <c r="I52" s="87" t="s">
        <v>92</v>
      </c>
      <c r="J52" s="87" t="s">
        <v>109</v>
      </c>
      <c r="K52" s="88" t="s">
        <v>94</v>
      </c>
      <c r="L52" s="165"/>
      <c r="M52" s="76"/>
      <c r="N52" s="98"/>
      <c r="O52" s="11"/>
      <c r="P52" s="11"/>
      <c r="Q52" s="11"/>
      <c r="R52" s="11"/>
      <c r="S52" s="11"/>
      <c r="T52" s="43" t="str">
        <f>IF($G52&lt;60,"","◎")</f>
        <v>◎</v>
      </c>
      <c r="U52" s="37" t="str">
        <f>IF($G52&lt;60,"","○")</f>
        <v>○</v>
      </c>
      <c r="V52" s="11"/>
      <c r="W52" s="11"/>
      <c r="X52" s="99"/>
      <c r="Y52" s="32">
        <f t="shared" si="0"/>
        <v>2</v>
      </c>
      <c r="Z52" s="178">
        <f t="shared" si="5"/>
        <v>2</v>
      </c>
      <c r="AA52" s="119"/>
      <c r="AB52" s="35"/>
      <c r="AC52" s="35"/>
      <c r="AD52" s="35"/>
      <c r="AE52" s="36"/>
      <c r="AF52" s="98" t="s">
        <v>153</v>
      </c>
      <c r="AG52" s="11"/>
      <c r="AH52" s="11" t="s">
        <v>153</v>
      </c>
      <c r="AI52" s="173">
        <f t="shared" si="9"/>
        <v>2</v>
      </c>
      <c r="AJ52" s="11" t="s">
        <v>153</v>
      </c>
      <c r="AK52" s="11" t="s">
        <v>153</v>
      </c>
      <c r="AL52" s="173">
        <f>IF($G52&lt;60,"",$H52)</f>
        <v>2</v>
      </c>
      <c r="AM52" s="11" t="s">
        <v>153</v>
      </c>
      <c r="AN52" s="11" t="s">
        <v>153</v>
      </c>
      <c r="AO52" s="173">
        <f>IF($G52&lt;60,"",$H52)</f>
        <v>2</v>
      </c>
      <c r="AP52" s="11" t="s">
        <v>153</v>
      </c>
      <c r="AQ52" s="98" t="s">
        <v>153</v>
      </c>
      <c r="AR52" s="11"/>
      <c r="AS52" s="11" t="s">
        <v>153</v>
      </c>
      <c r="AT52" s="173">
        <f t="shared" si="11"/>
        <v>2</v>
      </c>
      <c r="AU52" s="11" t="s">
        <v>153</v>
      </c>
      <c r="AV52" s="11" t="s">
        <v>153</v>
      </c>
      <c r="AW52" s="173">
        <f t="shared" si="12"/>
        <v>2</v>
      </c>
      <c r="AX52" s="11" t="s">
        <v>153</v>
      </c>
      <c r="AY52" s="11" t="s">
        <v>153</v>
      </c>
      <c r="AZ52" s="11"/>
      <c r="BA52" s="11"/>
      <c r="BB52" s="173">
        <f>IF($G52&lt;60,"",$H52)</f>
        <v>2</v>
      </c>
      <c r="BC52" s="199" t="s">
        <v>153</v>
      </c>
    </row>
    <row r="53" spans="2:55" ht="10.5" customHeight="1">
      <c r="B53" s="406"/>
      <c r="C53" s="409"/>
      <c r="D53" s="426"/>
      <c r="E53" s="114" t="s">
        <v>87</v>
      </c>
      <c r="F53" s="54"/>
      <c r="G53" s="54">
        <v>100</v>
      </c>
      <c r="H53" s="64">
        <v>2</v>
      </c>
      <c r="I53" s="87" t="s">
        <v>92</v>
      </c>
      <c r="J53" s="87" t="s">
        <v>110</v>
      </c>
      <c r="K53" s="88" t="s">
        <v>94</v>
      </c>
      <c r="L53" s="165"/>
      <c r="M53" s="76"/>
      <c r="N53" s="98"/>
      <c r="O53" s="11"/>
      <c r="P53" s="11"/>
      <c r="Q53" s="11"/>
      <c r="R53" s="11"/>
      <c r="S53" s="11"/>
      <c r="T53" s="43" t="str">
        <f>IF($G53&lt;60,"","◎")</f>
        <v>◎</v>
      </c>
      <c r="U53" s="37" t="str">
        <f>IF($G53&lt;60,"","○")</f>
        <v>○</v>
      </c>
      <c r="V53" s="11"/>
      <c r="W53" s="11"/>
      <c r="X53" s="99"/>
      <c r="Y53" s="32">
        <f t="shared" si="0"/>
        <v>2</v>
      </c>
      <c r="Z53" s="178">
        <f t="shared" si="5"/>
        <v>2</v>
      </c>
      <c r="AA53" s="119"/>
      <c r="AB53" s="35"/>
      <c r="AC53" s="35"/>
      <c r="AD53" s="35"/>
      <c r="AE53" s="36"/>
      <c r="AF53" s="98" t="s">
        <v>153</v>
      </c>
      <c r="AG53" s="11"/>
      <c r="AH53" s="11" t="s">
        <v>153</v>
      </c>
      <c r="AI53" s="173">
        <f t="shared" si="9"/>
        <v>2</v>
      </c>
      <c r="AJ53" s="11" t="s">
        <v>153</v>
      </c>
      <c r="AK53" s="11" t="s">
        <v>153</v>
      </c>
      <c r="AL53" s="173">
        <f>IF($G53&lt;60,"",$H53)</f>
        <v>2</v>
      </c>
      <c r="AM53" s="11" t="s">
        <v>153</v>
      </c>
      <c r="AN53" s="11" t="s">
        <v>153</v>
      </c>
      <c r="AO53" s="173">
        <f>IF($G53&lt;60,"",$H53)</f>
        <v>2</v>
      </c>
      <c r="AP53" s="11" t="s">
        <v>153</v>
      </c>
      <c r="AQ53" s="98" t="s">
        <v>153</v>
      </c>
      <c r="AR53" s="11"/>
      <c r="AS53" s="11" t="s">
        <v>153</v>
      </c>
      <c r="AT53" s="173">
        <f t="shared" si="11"/>
        <v>2</v>
      </c>
      <c r="AU53" s="11" t="s">
        <v>153</v>
      </c>
      <c r="AV53" s="11" t="s">
        <v>153</v>
      </c>
      <c r="AW53" s="173">
        <f t="shared" si="12"/>
        <v>2</v>
      </c>
      <c r="AX53" s="11" t="s">
        <v>153</v>
      </c>
      <c r="AY53" s="11" t="s">
        <v>153</v>
      </c>
      <c r="AZ53" s="11"/>
      <c r="BA53" s="11"/>
      <c r="BB53" s="173">
        <f>IF($G53&lt;60,"",$H53)</f>
        <v>2</v>
      </c>
      <c r="BC53" s="199" t="s">
        <v>153</v>
      </c>
    </row>
    <row r="54" spans="2:55" ht="10.5" customHeight="1">
      <c r="B54" s="406"/>
      <c r="C54" s="409"/>
      <c r="D54" s="427"/>
      <c r="E54" s="114" t="s">
        <v>218</v>
      </c>
      <c r="F54" s="54"/>
      <c r="G54" s="281" t="s">
        <v>77</v>
      </c>
      <c r="H54" s="64">
        <v>1</v>
      </c>
      <c r="I54" s="87" t="s">
        <v>92</v>
      </c>
      <c r="J54" s="87" t="s">
        <v>110</v>
      </c>
      <c r="K54" s="88" t="s">
        <v>94</v>
      </c>
      <c r="L54" s="165"/>
      <c r="M54" s="76"/>
      <c r="N54" s="318" t="str">
        <f>IF($G54&lt;&gt;"○","","◇")</f>
        <v>◇</v>
      </c>
      <c r="O54" s="319" t="str">
        <f>IF($G54&lt;&gt;"○","","◇")</f>
        <v>◇</v>
      </c>
      <c r="P54" s="296"/>
      <c r="Q54" s="11"/>
      <c r="R54" s="11"/>
      <c r="S54" s="11"/>
      <c r="T54" s="15"/>
      <c r="U54" s="319" t="str">
        <f>IF($G54&lt;&gt;"○","","◇")</f>
        <v>◇</v>
      </c>
      <c r="V54" s="15"/>
      <c r="W54" s="11"/>
      <c r="X54" s="99"/>
      <c r="Y54" s="32">
        <f>IF($G54&lt;&gt;"○","",$H54)</f>
        <v>1</v>
      </c>
      <c r="Z54" s="32">
        <f>IF($G54&lt;&gt;"○","",$H54)</f>
        <v>1</v>
      </c>
      <c r="AA54" s="119"/>
      <c r="AB54" s="35"/>
      <c r="AC54" s="35"/>
      <c r="AD54" s="35"/>
      <c r="AE54" s="36"/>
      <c r="AF54" s="98" t="s">
        <v>153</v>
      </c>
      <c r="AG54" s="11"/>
      <c r="AH54" s="11"/>
      <c r="AI54" s="173">
        <f>IF($G54&lt;&gt;"○","",$H54)</f>
        <v>1</v>
      </c>
      <c r="AJ54" s="173">
        <f>IF($G54&lt;&gt;"○","",$H54)</f>
        <v>1</v>
      </c>
      <c r="AK54" s="11"/>
      <c r="AL54" s="11"/>
      <c r="AM54" s="11"/>
      <c r="AN54" s="11"/>
      <c r="AO54" s="11"/>
      <c r="AP54" s="173">
        <f>IF($G54&lt;&gt;"○","",$H54)</f>
        <v>1</v>
      </c>
      <c r="AQ54" s="98"/>
      <c r="AR54" s="11"/>
      <c r="AS54" s="11"/>
      <c r="AT54" s="173">
        <f>IF($G54&lt;&gt;"○","",$H54)</f>
        <v>1</v>
      </c>
      <c r="AU54" s="173">
        <f>IF($G54&lt;&gt;"○","",$H54)</f>
        <v>1</v>
      </c>
      <c r="AV54" s="11"/>
      <c r="AW54" s="11"/>
      <c r="AX54" s="11"/>
      <c r="AY54" s="11"/>
      <c r="AZ54" s="11"/>
      <c r="BA54" s="11"/>
      <c r="BB54" s="11"/>
      <c r="BC54" s="202">
        <f>IF($G54&lt;&gt;"○","",$H54)</f>
        <v>1</v>
      </c>
    </row>
    <row r="55" spans="2:55" ht="10.5" customHeight="1">
      <c r="B55" s="406"/>
      <c r="C55" s="409"/>
      <c r="D55" s="428"/>
      <c r="E55" s="109" t="s">
        <v>67</v>
      </c>
      <c r="F55" s="208"/>
      <c r="G55" s="209" t="s">
        <v>77</v>
      </c>
      <c r="H55" s="66">
        <v>10</v>
      </c>
      <c r="I55" s="85" t="s">
        <v>92</v>
      </c>
      <c r="J55" s="85" t="s">
        <v>117</v>
      </c>
      <c r="K55" s="89" t="s">
        <v>96</v>
      </c>
      <c r="L55" s="167"/>
      <c r="M55" s="162"/>
      <c r="N55" s="38"/>
      <c r="O55" s="39"/>
      <c r="P55" s="39"/>
      <c r="Q55" s="39"/>
      <c r="R55" s="44" t="str">
        <f>IF($G55&lt;&gt;"○","","◎")</f>
        <v>◎</v>
      </c>
      <c r="S55" s="39"/>
      <c r="T55" s="44" t="str">
        <f>IF($G55&lt;&gt;"○","","◎")</f>
        <v>◎</v>
      </c>
      <c r="U55" s="39"/>
      <c r="V55" s="39"/>
      <c r="W55" s="39"/>
      <c r="X55" s="40"/>
      <c r="Y55" s="117">
        <f>IF($G55&lt;&gt;"○","",$H55)</f>
        <v>10</v>
      </c>
      <c r="Z55" s="148">
        <f>IF($G55&lt;&gt;"○","",$H55)</f>
        <v>10</v>
      </c>
      <c r="AA55" s="38"/>
      <c r="AB55" s="39"/>
      <c r="AC55" s="39"/>
      <c r="AD55" s="39"/>
      <c r="AE55" s="40"/>
      <c r="AF55" s="110" t="s">
        <v>153</v>
      </c>
      <c r="AG55" s="12"/>
      <c r="AH55" s="12" t="s">
        <v>153</v>
      </c>
      <c r="AI55" s="148">
        <f>IF($G55&lt;&gt;"○","",$H55)</f>
        <v>10</v>
      </c>
      <c r="AJ55" s="12" t="s">
        <v>153</v>
      </c>
      <c r="AK55" s="12" t="s">
        <v>153</v>
      </c>
      <c r="AL55" s="148">
        <f>IF($G55&lt;&gt;"○","",$H55)</f>
        <v>10</v>
      </c>
      <c r="AM55" s="12" t="s">
        <v>153</v>
      </c>
      <c r="AN55" s="12" t="s">
        <v>153</v>
      </c>
      <c r="AO55" s="148">
        <f>IF($G55&lt;&gt;"○","",$H55)</f>
        <v>10</v>
      </c>
      <c r="AP55" s="12" t="s">
        <v>153</v>
      </c>
      <c r="AQ55" s="110" t="s">
        <v>153</v>
      </c>
      <c r="AR55" s="12"/>
      <c r="AS55" s="12" t="s">
        <v>153</v>
      </c>
      <c r="AT55" s="148">
        <f>IF($G55&lt;&gt;"○","",$H55)</f>
        <v>10</v>
      </c>
      <c r="AU55" s="12" t="s">
        <v>153</v>
      </c>
      <c r="AV55" s="12" t="s">
        <v>153</v>
      </c>
      <c r="AW55" s="148">
        <f>IF($G55&lt;&gt;"○","",$H55)</f>
        <v>10</v>
      </c>
      <c r="AX55" s="12" t="s">
        <v>153</v>
      </c>
      <c r="AY55" s="12" t="s">
        <v>153</v>
      </c>
      <c r="AZ55" s="12"/>
      <c r="BA55" s="12"/>
      <c r="BB55" s="148">
        <f>IF($G55&lt;&gt;"○","",$H55)</f>
        <v>10</v>
      </c>
      <c r="BC55" s="201" t="s">
        <v>153</v>
      </c>
    </row>
    <row r="56" spans="2:55" ht="10.5" customHeight="1">
      <c r="B56" s="406"/>
      <c r="C56" s="409"/>
      <c r="D56" s="420" t="s">
        <v>38</v>
      </c>
      <c r="E56" s="518" t="s">
        <v>268</v>
      </c>
      <c r="F56" s="56"/>
      <c r="G56" s="54">
        <v>100</v>
      </c>
      <c r="H56" s="62">
        <v>1</v>
      </c>
      <c r="I56" s="90" t="s">
        <v>38</v>
      </c>
      <c r="J56" s="90" t="s">
        <v>109</v>
      </c>
      <c r="K56" s="84" t="s">
        <v>133</v>
      </c>
      <c r="L56" s="168"/>
      <c r="M56" s="163"/>
      <c r="N56" s="51"/>
      <c r="O56" s="47"/>
      <c r="P56" s="47"/>
      <c r="Q56" s="179" t="str">
        <f>IF($G56&lt;60,"","○")</f>
        <v>○</v>
      </c>
      <c r="R56" s="47"/>
      <c r="S56" s="47"/>
      <c r="T56" s="47"/>
      <c r="U56" s="47"/>
      <c r="V56" s="47"/>
      <c r="W56" s="47"/>
      <c r="X56" s="48"/>
      <c r="Y56" s="177">
        <f t="shared" ref="Y56:Z69" si="15">IF($G56&lt;60,"",$H56)</f>
        <v>1</v>
      </c>
      <c r="Z56" s="177">
        <f t="shared" si="15"/>
        <v>1</v>
      </c>
      <c r="AA56" s="120"/>
      <c r="AB56" s="192" t="str">
        <f>IF($G56&lt;60,"","○")</f>
        <v>○</v>
      </c>
      <c r="AC56" s="47"/>
      <c r="AD56" s="47"/>
      <c r="AE56" s="48"/>
      <c r="AF56" s="95" t="s">
        <v>153</v>
      </c>
      <c r="AG56" s="14"/>
      <c r="AH56" s="14" t="s">
        <v>153</v>
      </c>
      <c r="AI56" s="172">
        <f t="shared" ref="AI56:AI70" si="16">IF($G56&lt;60,"",$H56)</f>
        <v>1</v>
      </c>
      <c r="AJ56" s="14" t="s">
        <v>153</v>
      </c>
      <c r="AK56" s="14" t="s">
        <v>153</v>
      </c>
      <c r="AL56" s="172">
        <f t="shared" ref="AL56:AM68" si="17">IF($G56&lt;60,"",$H56)</f>
        <v>1</v>
      </c>
      <c r="AM56" s="172">
        <f t="shared" si="17"/>
        <v>1</v>
      </c>
      <c r="AN56" s="14" t="s">
        <v>153</v>
      </c>
      <c r="AO56" s="14" t="s">
        <v>153</v>
      </c>
      <c r="AP56" s="14" t="s">
        <v>153</v>
      </c>
      <c r="AQ56" s="95" t="s">
        <v>153</v>
      </c>
      <c r="AR56" s="14"/>
      <c r="AS56" s="14" t="s">
        <v>153</v>
      </c>
      <c r="AT56" s="172">
        <f t="shared" ref="AT56:AU70" si="18">IF($G56&lt;60,"",$H56)</f>
        <v>1</v>
      </c>
      <c r="AU56" s="172">
        <f t="shared" si="18"/>
        <v>1</v>
      </c>
      <c r="AV56" s="14" t="s">
        <v>153</v>
      </c>
      <c r="AW56" s="172">
        <f>IF($G56&lt;60,"",$H56)</f>
        <v>1</v>
      </c>
      <c r="AX56" s="14"/>
      <c r="AY56" s="14"/>
      <c r="AZ56" s="14"/>
      <c r="BA56" s="14" t="s">
        <v>153</v>
      </c>
      <c r="BB56" s="14" t="s">
        <v>153</v>
      </c>
      <c r="BC56" s="342">
        <f>IF($G56&lt;60,"",$H56)</f>
        <v>1</v>
      </c>
    </row>
    <row r="57" spans="2:55" ht="10.5" customHeight="1">
      <c r="B57" s="406"/>
      <c r="C57" s="409"/>
      <c r="D57" s="409"/>
      <c r="E57" s="519" t="s">
        <v>223</v>
      </c>
      <c r="F57" s="56"/>
      <c r="G57" s="54">
        <v>100</v>
      </c>
      <c r="H57" s="62">
        <v>1</v>
      </c>
      <c r="I57" s="90" t="s">
        <v>38</v>
      </c>
      <c r="J57" s="87" t="s">
        <v>181</v>
      </c>
      <c r="K57" s="84" t="s">
        <v>93</v>
      </c>
      <c r="L57" s="165"/>
      <c r="M57" s="160"/>
      <c r="N57" s="51"/>
      <c r="O57" s="47"/>
      <c r="P57" s="47"/>
      <c r="Q57" s="50" t="str">
        <f>IF($G57&lt;60,"","○")</f>
        <v>○</v>
      </c>
      <c r="R57" s="47"/>
      <c r="S57" s="35"/>
      <c r="T57" s="47"/>
      <c r="U57" s="47"/>
      <c r="V57" s="47"/>
      <c r="W57" s="47"/>
      <c r="X57" s="48"/>
      <c r="Y57" s="118">
        <f t="shared" si="15"/>
        <v>1</v>
      </c>
      <c r="Z57" s="177">
        <f t="shared" si="15"/>
        <v>1</v>
      </c>
      <c r="AA57" s="176" t="str">
        <f>IF($G57&lt;60,"","○")</f>
        <v>○</v>
      </c>
      <c r="AB57" s="47"/>
      <c r="AC57" s="47"/>
      <c r="AD57" s="47"/>
      <c r="AE57" s="48"/>
      <c r="AF57" s="95" t="s">
        <v>153</v>
      </c>
      <c r="AG57" s="11"/>
      <c r="AH57" s="14" t="s">
        <v>153</v>
      </c>
      <c r="AI57" s="173">
        <f t="shared" si="16"/>
        <v>1</v>
      </c>
      <c r="AJ57" s="14" t="s">
        <v>153</v>
      </c>
      <c r="AK57" s="14" t="s">
        <v>153</v>
      </c>
      <c r="AL57" s="173">
        <f t="shared" si="17"/>
        <v>1</v>
      </c>
      <c r="AM57" s="173">
        <f t="shared" si="17"/>
        <v>1</v>
      </c>
      <c r="AN57" s="14" t="s">
        <v>153</v>
      </c>
      <c r="AO57" s="14" t="s">
        <v>153</v>
      </c>
      <c r="AP57" s="14" t="s">
        <v>153</v>
      </c>
      <c r="AQ57" s="95" t="s">
        <v>153</v>
      </c>
      <c r="AR57" s="11"/>
      <c r="AS57" s="14" t="s">
        <v>153</v>
      </c>
      <c r="AT57" s="173">
        <f t="shared" si="18"/>
        <v>1</v>
      </c>
      <c r="AU57" s="14" t="s">
        <v>153</v>
      </c>
      <c r="AV57" s="14" t="s">
        <v>153</v>
      </c>
      <c r="AW57" s="173">
        <f t="shared" ref="AW57:AX59" si="19">IF($G57&lt;60,"",$H57)</f>
        <v>1</v>
      </c>
      <c r="AX57" s="173">
        <f t="shared" si="19"/>
        <v>1</v>
      </c>
      <c r="AY57" s="14" t="s">
        <v>153</v>
      </c>
      <c r="AZ57" s="172">
        <f>IF($G57&lt;60,"",$H57)</f>
        <v>1</v>
      </c>
      <c r="BA57" s="14"/>
      <c r="BB57" s="14" t="s">
        <v>153</v>
      </c>
      <c r="BC57" s="198" t="s">
        <v>153</v>
      </c>
    </row>
    <row r="58" spans="2:55" ht="10.5" customHeight="1">
      <c r="B58" s="406"/>
      <c r="C58" s="409"/>
      <c r="D58" s="409"/>
      <c r="E58" s="519" t="s">
        <v>255</v>
      </c>
      <c r="F58" s="56"/>
      <c r="G58" s="54">
        <v>100</v>
      </c>
      <c r="H58" s="62">
        <v>2</v>
      </c>
      <c r="I58" s="90" t="s">
        <v>38</v>
      </c>
      <c r="J58" s="87" t="s">
        <v>181</v>
      </c>
      <c r="K58" s="88" t="s">
        <v>95</v>
      </c>
      <c r="L58" s="165"/>
      <c r="M58" s="160"/>
      <c r="N58" s="51"/>
      <c r="O58" s="47"/>
      <c r="P58" s="47"/>
      <c r="Q58" s="50" t="str">
        <f>IF($G58&lt;60,"","○")</f>
        <v>○</v>
      </c>
      <c r="R58" s="47"/>
      <c r="S58" s="35"/>
      <c r="T58" s="47"/>
      <c r="U58" s="47"/>
      <c r="V58" s="47"/>
      <c r="W58" s="47"/>
      <c r="X58" s="48"/>
      <c r="Y58" s="118">
        <f t="shared" si="15"/>
        <v>2</v>
      </c>
      <c r="Z58" s="177">
        <f t="shared" si="15"/>
        <v>2</v>
      </c>
      <c r="AA58" s="176" t="str">
        <f>IF($G58&lt;60,"","○")</f>
        <v>○</v>
      </c>
      <c r="AB58" s="47"/>
      <c r="AC58" s="47"/>
      <c r="AD58" s="47"/>
      <c r="AE58" s="48"/>
      <c r="AF58" s="95" t="s">
        <v>153</v>
      </c>
      <c r="AG58" s="11"/>
      <c r="AH58" s="14" t="s">
        <v>153</v>
      </c>
      <c r="AI58" s="173">
        <f t="shared" si="16"/>
        <v>2</v>
      </c>
      <c r="AJ58" s="14" t="s">
        <v>153</v>
      </c>
      <c r="AK58" s="14" t="s">
        <v>153</v>
      </c>
      <c r="AL58" s="173">
        <f t="shared" si="17"/>
        <v>2</v>
      </c>
      <c r="AM58" s="173">
        <f t="shared" si="17"/>
        <v>2</v>
      </c>
      <c r="AN58" s="14" t="s">
        <v>153</v>
      </c>
      <c r="AO58" s="14" t="s">
        <v>153</v>
      </c>
      <c r="AP58" s="14" t="s">
        <v>153</v>
      </c>
      <c r="AQ58" s="95" t="s">
        <v>153</v>
      </c>
      <c r="AR58" s="11"/>
      <c r="AS58" s="14" t="s">
        <v>153</v>
      </c>
      <c r="AT58" s="173">
        <f t="shared" si="18"/>
        <v>2</v>
      </c>
      <c r="AU58" s="14" t="s">
        <v>153</v>
      </c>
      <c r="AV58" s="14" t="s">
        <v>153</v>
      </c>
      <c r="AW58" s="173">
        <f t="shared" si="19"/>
        <v>2</v>
      </c>
      <c r="AX58" s="173">
        <f t="shared" si="19"/>
        <v>2</v>
      </c>
      <c r="AY58" s="14" t="s">
        <v>153</v>
      </c>
      <c r="AZ58" s="172">
        <f>IF($G58&lt;60,"",$H58)</f>
        <v>2</v>
      </c>
      <c r="BA58" s="14"/>
      <c r="BB58" s="14" t="s">
        <v>153</v>
      </c>
      <c r="BC58" s="198" t="s">
        <v>153</v>
      </c>
    </row>
    <row r="59" spans="2:55" ht="10.5" customHeight="1">
      <c r="B59" s="406"/>
      <c r="C59" s="409"/>
      <c r="D59" s="409"/>
      <c r="E59" s="519" t="s">
        <v>254</v>
      </c>
      <c r="F59" s="56"/>
      <c r="G59" s="54">
        <v>100</v>
      </c>
      <c r="H59" s="62">
        <v>1</v>
      </c>
      <c r="I59" s="90" t="s">
        <v>38</v>
      </c>
      <c r="J59" s="87" t="s">
        <v>181</v>
      </c>
      <c r="K59" s="84" t="s">
        <v>133</v>
      </c>
      <c r="L59" s="168"/>
      <c r="M59" s="163"/>
      <c r="N59" s="51"/>
      <c r="O59" s="47"/>
      <c r="P59" s="47"/>
      <c r="Q59" s="179" t="str">
        <f>IF($G59&lt;60,"","○")</f>
        <v>○</v>
      </c>
      <c r="R59" s="47"/>
      <c r="S59" s="47"/>
      <c r="T59" s="47"/>
      <c r="U59" s="47"/>
      <c r="V59" s="47"/>
      <c r="W59" s="47"/>
      <c r="X59" s="48"/>
      <c r="Y59" s="32">
        <f t="shared" si="15"/>
        <v>1</v>
      </c>
      <c r="Z59" s="32">
        <f t="shared" si="15"/>
        <v>1</v>
      </c>
      <c r="AA59" s="176" t="str">
        <f>IF($G59&lt;60,"","○")</f>
        <v>○</v>
      </c>
      <c r="AB59" s="35"/>
      <c r="AC59" s="35"/>
      <c r="AD59" s="35"/>
      <c r="AE59" s="36"/>
      <c r="AF59" s="98" t="s">
        <v>153</v>
      </c>
      <c r="AG59" s="11"/>
      <c r="AH59" s="11" t="s">
        <v>153</v>
      </c>
      <c r="AI59" s="173">
        <f t="shared" si="16"/>
        <v>1</v>
      </c>
      <c r="AJ59" s="11" t="s">
        <v>153</v>
      </c>
      <c r="AK59" s="11" t="s">
        <v>153</v>
      </c>
      <c r="AL59" s="173">
        <f t="shared" si="17"/>
        <v>1</v>
      </c>
      <c r="AM59" s="173">
        <f t="shared" si="17"/>
        <v>1</v>
      </c>
      <c r="AN59" s="173">
        <f>IF($G64&lt;60,"",$H64)</f>
        <v>1</v>
      </c>
      <c r="AO59" s="11" t="s">
        <v>153</v>
      </c>
      <c r="AP59" s="11" t="s">
        <v>153</v>
      </c>
      <c r="AQ59" s="98" t="s">
        <v>153</v>
      </c>
      <c r="AR59" s="11"/>
      <c r="AS59" s="11" t="s">
        <v>153</v>
      </c>
      <c r="AT59" s="173">
        <f t="shared" si="18"/>
        <v>1</v>
      </c>
      <c r="AU59" s="11" t="s">
        <v>153</v>
      </c>
      <c r="AV59" s="11" t="s">
        <v>153</v>
      </c>
      <c r="AW59" s="173">
        <f t="shared" si="19"/>
        <v>1</v>
      </c>
      <c r="AX59" s="173">
        <f t="shared" si="19"/>
        <v>1</v>
      </c>
      <c r="AY59" s="11" t="s">
        <v>153</v>
      </c>
      <c r="AZ59" s="11" t="s">
        <v>153</v>
      </c>
      <c r="BA59" s="11" t="s">
        <v>153</v>
      </c>
      <c r="BB59" s="11" t="s">
        <v>153</v>
      </c>
      <c r="BC59" s="199" t="s">
        <v>153</v>
      </c>
    </row>
    <row r="60" spans="2:55" ht="10.5" customHeight="1">
      <c r="B60" s="406"/>
      <c r="C60" s="409"/>
      <c r="D60" s="409"/>
      <c r="E60" s="519" t="s">
        <v>267</v>
      </c>
      <c r="F60" s="56"/>
      <c r="G60" s="54">
        <v>100</v>
      </c>
      <c r="H60" s="62">
        <v>1</v>
      </c>
      <c r="I60" s="90" t="s">
        <v>38</v>
      </c>
      <c r="J60" s="87" t="s">
        <v>109</v>
      </c>
      <c r="K60" s="84" t="s">
        <v>133</v>
      </c>
      <c r="L60" s="168"/>
      <c r="M60" s="317"/>
      <c r="N60" s="51"/>
      <c r="O60" s="47"/>
      <c r="P60" s="47"/>
      <c r="Q60" s="47"/>
      <c r="R60" s="47"/>
      <c r="S60" s="47"/>
      <c r="T60" s="47"/>
      <c r="U60" s="47"/>
      <c r="V60" s="47"/>
      <c r="W60" s="50" t="str">
        <f>IF($G60&lt;60,"","○")</f>
        <v>○</v>
      </c>
      <c r="X60" s="48"/>
      <c r="Y60" s="118">
        <f t="shared" si="15"/>
        <v>1</v>
      </c>
      <c r="Z60" s="177">
        <f t="shared" si="15"/>
        <v>1</v>
      </c>
      <c r="AA60" s="120"/>
      <c r="AB60" s="120"/>
      <c r="AC60" s="47"/>
      <c r="AD60" s="47"/>
      <c r="AE60" s="48"/>
      <c r="AF60" s="95"/>
      <c r="AG60" s="14"/>
      <c r="AH60" s="14"/>
      <c r="AI60" s="172">
        <f t="shared" si="16"/>
        <v>1</v>
      </c>
      <c r="AJ60" s="14"/>
      <c r="AK60" s="14"/>
      <c r="AL60" s="172">
        <f t="shared" si="17"/>
        <v>1</v>
      </c>
      <c r="AM60" s="172">
        <f t="shared" si="17"/>
        <v>1</v>
      </c>
      <c r="AN60" s="172">
        <f>IF($G60&lt;60,"",$H60)</f>
        <v>1</v>
      </c>
      <c r="AO60" s="14"/>
      <c r="AP60" s="14"/>
      <c r="AQ60" s="95"/>
      <c r="AR60" s="14"/>
      <c r="AS60" s="14"/>
      <c r="AT60" s="172">
        <f t="shared" si="18"/>
        <v>1</v>
      </c>
      <c r="AU60" s="14"/>
      <c r="AV60" s="14"/>
      <c r="AW60" s="172">
        <f t="shared" ref="AW60:AW70" si="20">IF($G60&lt;60,"",$H60)</f>
        <v>1</v>
      </c>
      <c r="AX60" s="173">
        <f t="shared" ref="AX60:AX68" si="21">IF($G60&lt;60,"",$H60)</f>
        <v>1</v>
      </c>
      <c r="AY60" s="14"/>
      <c r="AZ60" s="14"/>
      <c r="BA60" s="14"/>
      <c r="BB60" s="14"/>
      <c r="BC60" s="199" t="s">
        <v>153</v>
      </c>
    </row>
    <row r="61" spans="2:55" ht="10.5" customHeight="1">
      <c r="B61" s="406"/>
      <c r="C61" s="409"/>
      <c r="D61" s="409"/>
      <c r="E61" s="520" t="s">
        <v>259</v>
      </c>
      <c r="F61" s="54"/>
      <c r="G61" s="54">
        <v>100</v>
      </c>
      <c r="H61" s="64">
        <v>1</v>
      </c>
      <c r="I61" s="90" t="s">
        <v>38</v>
      </c>
      <c r="J61" s="90" t="s">
        <v>114</v>
      </c>
      <c r="K61" s="84" t="s">
        <v>93</v>
      </c>
      <c r="L61" s="165"/>
      <c r="M61" s="160"/>
      <c r="N61" s="98"/>
      <c r="O61" s="11"/>
      <c r="P61" s="11"/>
      <c r="Q61" s="37" t="str">
        <f t="shared" ref="Q61:Q69" si="22">IF($G61&lt;60,"","○")</f>
        <v>○</v>
      </c>
      <c r="R61" s="11"/>
      <c r="S61" s="11"/>
      <c r="T61" s="11"/>
      <c r="U61" s="11"/>
      <c r="V61" s="11"/>
      <c r="W61" s="11"/>
      <c r="X61" s="99"/>
      <c r="Y61" s="32">
        <f t="shared" si="15"/>
        <v>1</v>
      </c>
      <c r="Z61" s="32">
        <f t="shared" si="15"/>
        <v>1</v>
      </c>
      <c r="AA61" s="119"/>
      <c r="AB61" s="37" t="str">
        <f>IF($G61&lt;60,"","○")</f>
        <v>○</v>
      </c>
      <c r="AC61" s="35"/>
      <c r="AD61" s="35"/>
      <c r="AE61" s="36"/>
      <c r="AF61" s="98" t="s">
        <v>153</v>
      </c>
      <c r="AG61" s="11"/>
      <c r="AH61" s="11" t="s">
        <v>153</v>
      </c>
      <c r="AI61" s="173">
        <f t="shared" si="16"/>
        <v>1</v>
      </c>
      <c r="AJ61" s="11" t="s">
        <v>153</v>
      </c>
      <c r="AK61" s="11" t="s">
        <v>153</v>
      </c>
      <c r="AL61" s="173">
        <f t="shared" si="17"/>
        <v>1</v>
      </c>
      <c r="AM61" s="173">
        <f t="shared" si="17"/>
        <v>1</v>
      </c>
      <c r="AN61" s="11" t="s">
        <v>153</v>
      </c>
      <c r="AO61" s="11" t="s">
        <v>153</v>
      </c>
      <c r="AP61" s="11" t="s">
        <v>153</v>
      </c>
      <c r="AQ61" s="98" t="s">
        <v>153</v>
      </c>
      <c r="AR61" s="11"/>
      <c r="AS61" s="11" t="s">
        <v>153</v>
      </c>
      <c r="AT61" s="173">
        <f t="shared" si="18"/>
        <v>1</v>
      </c>
      <c r="AU61" s="11" t="s">
        <v>153</v>
      </c>
      <c r="AV61" s="11" t="s">
        <v>153</v>
      </c>
      <c r="AW61" s="173">
        <f t="shared" si="20"/>
        <v>1</v>
      </c>
      <c r="AX61" s="173">
        <f t="shared" si="21"/>
        <v>1</v>
      </c>
      <c r="AY61" s="11" t="s">
        <v>153</v>
      </c>
      <c r="AZ61" s="11"/>
      <c r="BA61" s="173">
        <f>IF($G61&lt;60,"",$H61)</f>
        <v>1</v>
      </c>
      <c r="BB61" s="11" t="s">
        <v>153</v>
      </c>
      <c r="BC61" s="199" t="s">
        <v>153</v>
      </c>
    </row>
    <row r="62" spans="2:55" ht="10.5" customHeight="1">
      <c r="B62" s="406"/>
      <c r="C62" s="409"/>
      <c r="D62" s="409"/>
      <c r="E62" s="520" t="s">
        <v>260</v>
      </c>
      <c r="F62" s="54"/>
      <c r="G62" s="54">
        <v>100</v>
      </c>
      <c r="H62" s="64">
        <v>2</v>
      </c>
      <c r="I62" s="90" t="s">
        <v>38</v>
      </c>
      <c r="J62" s="90" t="s">
        <v>114</v>
      </c>
      <c r="K62" s="88" t="s">
        <v>95</v>
      </c>
      <c r="L62" s="165"/>
      <c r="M62" s="160"/>
      <c r="N62" s="98"/>
      <c r="O62" s="11"/>
      <c r="P62" s="11"/>
      <c r="Q62" s="37" t="str">
        <f t="shared" si="22"/>
        <v>○</v>
      </c>
      <c r="R62" s="11"/>
      <c r="S62" s="11"/>
      <c r="T62" s="11"/>
      <c r="U62" s="11"/>
      <c r="V62" s="11"/>
      <c r="W62" s="11"/>
      <c r="X62" s="99"/>
      <c r="Y62" s="32">
        <f t="shared" si="15"/>
        <v>2</v>
      </c>
      <c r="Z62" s="177">
        <f t="shared" si="15"/>
        <v>2</v>
      </c>
      <c r="AA62" s="119"/>
      <c r="AB62" s="37" t="str">
        <f>IF($G62&lt;60,"","○")</f>
        <v>○</v>
      </c>
      <c r="AC62" s="35"/>
      <c r="AD62" s="35"/>
      <c r="AE62" s="36"/>
      <c r="AF62" s="98" t="s">
        <v>153</v>
      </c>
      <c r="AG62" s="11"/>
      <c r="AH62" s="11" t="s">
        <v>153</v>
      </c>
      <c r="AI62" s="173">
        <f t="shared" si="16"/>
        <v>2</v>
      </c>
      <c r="AJ62" s="11" t="s">
        <v>153</v>
      </c>
      <c r="AK62" s="11" t="s">
        <v>153</v>
      </c>
      <c r="AL62" s="173">
        <f t="shared" si="17"/>
        <v>2</v>
      </c>
      <c r="AM62" s="173">
        <f t="shared" si="17"/>
        <v>2</v>
      </c>
      <c r="AN62" s="11" t="s">
        <v>153</v>
      </c>
      <c r="AO62" s="11" t="s">
        <v>153</v>
      </c>
      <c r="AP62" s="11" t="s">
        <v>153</v>
      </c>
      <c r="AQ62" s="98" t="s">
        <v>153</v>
      </c>
      <c r="AR62" s="11"/>
      <c r="AS62" s="11" t="s">
        <v>153</v>
      </c>
      <c r="AT62" s="173">
        <f t="shared" si="18"/>
        <v>2</v>
      </c>
      <c r="AU62" s="11" t="s">
        <v>153</v>
      </c>
      <c r="AV62" s="11" t="s">
        <v>153</v>
      </c>
      <c r="AW62" s="173">
        <f t="shared" si="20"/>
        <v>2</v>
      </c>
      <c r="AX62" s="173">
        <f t="shared" si="21"/>
        <v>2</v>
      </c>
      <c r="AY62" s="11" t="s">
        <v>153</v>
      </c>
      <c r="AZ62" s="11"/>
      <c r="BA62" s="173">
        <f>IF($G62&lt;60,"",$H62)</f>
        <v>2</v>
      </c>
      <c r="BB62" s="11" t="s">
        <v>153</v>
      </c>
      <c r="BC62" s="199" t="s">
        <v>153</v>
      </c>
    </row>
    <row r="63" spans="2:55" ht="10.5" customHeight="1">
      <c r="B63" s="406"/>
      <c r="C63" s="409"/>
      <c r="D63" s="409"/>
      <c r="E63" s="520" t="s">
        <v>257</v>
      </c>
      <c r="F63" s="68"/>
      <c r="G63" s="54">
        <v>100</v>
      </c>
      <c r="H63" s="64">
        <v>1</v>
      </c>
      <c r="I63" s="87" t="s">
        <v>38</v>
      </c>
      <c r="J63" s="87" t="s">
        <v>114</v>
      </c>
      <c r="K63" s="88" t="s">
        <v>93</v>
      </c>
      <c r="L63" s="165"/>
      <c r="M63" s="160"/>
      <c r="N63" s="98"/>
      <c r="O63" s="11"/>
      <c r="P63" s="11"/>
      <c r="Q63" s="37" t="str">
        <f t="shared" si="22"/>
        <v>○</v>
      </c>
      <c r="R63" s="11"/>
      <c r="S63" s="11"/>
      <c r="T63" s="11"/>
      <c r="U63" s="11"/>
      <c r="V63" s="11"/>
      <c r="W63" s="11"/>
      <c r="X63" s="99"/>
      <c r="Y63" s="32">
        <f t="shared" si="15"/>
        <v>1</v>
      </c>
      <c r="Z63" s="32">
        <f t="shared" si="15"/>
        <v>1</v>
      </c>
      <c r="AA63" s="176" t="str">
        <f>IF($G63&lt;60,"","○")</f>
        <v>○</v>
      </c>
      <c r="AB63" s="35"/>
      <c r="AC63" s="35"/>
      <c r="AD63" s="35"/>
      <c r="AE63" s="36"/>
      <c r="AF63" s="98" t="s">
        <v>153</v>
      </c>
      <c r="AG63" s="11"/>
      <c r="AH63" s="11" t="s">
        <v>153</v>
      </c>
      <c r="AI63" s="173">
        <f t="shared" si="16"/>
        <v>1</v>
      </c>
      <c r="AJ63" s="11" t="s">
        <v>153</v>
      </c>
      <c r="AK63" s="11" t="s">
        <v>153</v>
      </c>
      <c r="AL63" s="173">
        <f t="shared" si="17"/>
        <v>1</v>
      </c>
      <c r="AM63" s="173">
        <f t="shared" si="17"/>
        <v>1</v>
      </c>
      <c r="AN63" s="11" t="s">
        <v>153</v>
      </c>
      <c r="AO63" s="11" t="s">
        <v>153</v>
      </c>
      <c r="AP63" s="11" t="s">
        <v>153</v>
      </c>
      <c r="AQ63" s="98" t="s">
        <v>153</v>
      </c>
      <c r="AR63" s="11"/>
      <c r="AS63" s="11" t="s">
        <v>153</v>
      </c>
      <c r="AT63" s="173">
        <f t="shared" si="18"/>
        <v>1</v>
      </c>
      <c r="AU63" s="11" t="s">
        <v>153</v>
      </c>
      <c r="AV63" s="11" t="s">
        <v>153</v>
      </c>
      <c r="AW63" s="173">
        <f t="shared" si="20"/>
        <v>1</v>
      </c>
      <c r="AX63" s="173">
        <f t="shared" si="21"/>
        <v>1</v>
      </c>
      <c r="AY63" s="11" t="s">
        <v>153</v>
      </c>
      <c r="AZ63" s="11"/>
      <c r="BA63" s="173">
        <f>IF($G63&lt;60,"",$H63)</f>
        <v>1</v>
      </c>
      <c r="BB63" s="11" t="s">
        <v>153</v>
      </c>
      <c r="BC63" s="199" t="s">
        <v>153</v>
      </c>
    </row>
    <row r="64" spans="2:55" ht="10.5" customHeight="1">
      <c r="B64" s="406"/>
      <c r="C64" s="409"/>
      <c r="D64" s="409"/>
      <c r="E64" s="518" t="s">
        <v>258</v>
      </c>
      <c r="F64" s="56"/>
      <c r="G64" s="54">
        <v>100</v>
      </c>
      <c r="H64" s="62">
        <v>1</v>
      </c>
      <c r="I64" s="90" t="s">
        <v>38</v>
      </c>
      <c r="J64" s="90" t="s">
        <v>114</v>
      </c>
      <c r="K64" s="84" t="s">
        <v>133</v>
      </c>
      <c r="L64" s="168"/>
      <c r="M64" s="163"/>
      <c r="N64" s="51"/>
      <c r="O64" s="47"/>
      <c r="P64" s="47"/>
      <c r="Q64" s="179" t="str">
        <f t="shared" si="22"/>
        <v>○</v>
      </c>
      <c r="R64" s="47"/>
      <c r="S64" s="47"/>
      <c r="T64" s="47"/>
      <c r="U64" s="47"/>
      <c r="V64" s="47"/>
      <c r="W64" s="47"/>
      <c r="X64" s="48"/>
      <c r="Y64" s="177">
        <f t="shared" si="15"/>
        <v>1</v>
      </c>
      <c r="Z64" s="177">
        <f t="shared" si="15"/>
        <v>1</v>
      </c>
      <c r="AA64" s="120"/>
      <c r="AB64" s="192" t="str">
        <f>IF($G64&lt;60,"","○")</f>
        <v>○</v>
      </c>
      <c r="AC64" s="47"/>
      <c r="AD64" s="47"/>
      <c r="AE64" s="48"/>
      <c r="AF64" s="95" t="s">
        <v>153</v>
      </c>
      <c r="AG64" s="14"/>
      <c r="AH64" s="14" t="s">
        <v>153</v>
      </c>
      <c r="AI64" s="172">
        <f t="shared" si="16"/>
        <v>1</v>
      </c>
      <c r="AJ64" s="14" t="s">
        <v>153</v>
      </c>
      <c r="AK64" s="14" t="s">
        <v>153</v>
      </c>
      <c r="AL64" s="172">
        <f t="shared" si="17"/>
        <v>1</v>
      </c>
      <c r="AM64" s="172">
        <f t="shared" si="17"/>
        <v>1</v>
      </c>
      <c r="AN64" s="14" t="s">
        <v>153</v>
      </c>
      <c r="AO64" s="14" t="s">
        <v>153</v>
      </c>
      <c r="AP64" s="14" t="s">
        <v>153</v>
      </c>
      <c r="AQ64" s="95" t="s">
        <v>153</v>
      </c>
      <c r="AR64" s="14"/>
      <c r="AS64" s="14" t="s">
        <v>153</v>
      </c>
      <c r="AT64" s="172">
        <f t="shared" si="18"/>
        <v>1</v>
      </c>
      <c r="AU64" s="14" t="s">
        <v>153</v>
      </c>
      <c r="AV64" s="14" t="s">
        <v>153</v>
      </c>
      <c r="AW64" s="172">
        <f t="shared" si="20"/>
        <v>1</v>
      </c>
      <c r="AX64" s="172">
        <f t="shared" si="21"/>
        <v>1</v>
      </c>
      <c r="AY64" s="14" t="s">
        <v>153</v>
      </c>
      <c r="AZ64" s="14"/>
      <c r="BA64" s="172">
        <f>IF($G64&lt;60,"",$H64)</f>
        <v>1</v>
      </c>
      <c r="BB64" s="14" t="s">
        <v>153</v>
      </c>
      <c r="BC64" s="198" t="s">
        <v>153</v>
      </c>
    </row>
    <row r="65" spans="1:55" ht="10.5" customHeight="1">
      <c r="B65" s="406"/>
      <c r="C65" s="409"/>
      <c r="D65" s="409"/>
      <c r="E65" s="521" t="s">
        <v>263</v>
      </c>
      <c r="F65" s="54"/>
      <c r="G65" s="54">
        <v>100</v>
      </c>
      <c r="H65" s="64">
        <v>1</v>
      </c>
      <c r="I65" s="87" t="s">
        <v>38</v>
      </c>
      <c r="J65" s="90" t="s">
        <v>115</v>
      </c>
      <c r="K65" s="84" t="s">
        <v>93</v>
      </c>
      <c r="L65" s="165"/>
      <c r="M65" s="76"/>
      <c r="N65" s="98"/>
      <c r="O65" s="11"/>
      <c r="P65" s="11"/>
      <c r="Q65" s="37" t="str">
        <f t="shared" si="22"/>
        <v>○</v>
      </c>
      <c r="R65" s="11"/>
      <c r="S65" s="11"/>
      <c r="T65" s="11"/>
      <c r="U65" s="11"/>
      <c r="V65" s="11"/>
      <c r="W65" s="11"/>
      <c r="X65" s="99"/>
      <c r="Y65" s="118">
        <f t="shared" si="15"/>
        <v>1</v>
      </c>
      <c r="Z65" s="177">
        <f t="shared" si="15"/>
        <v>1</v>
      </c>
      <c r="AA65" s="119"/>
      <c r="AB65" s="37" t="str">
        <f>IF($G65&lt;60,"","○")</f>
        <v>○</v>
      </c>
      <c r="AC65" s="35"/>
      <c r="AD65" s="35"/>
      <c r="AE65" s="36"/>
      <c r="AF65" s="98" t="s">
        <v>153</v>
      </c>
      <c r="AG65" s="11"/>
      <c r="AH65" s="11" t="s">
        <v>153</v>
      </c>
      <c r="AI65" s="173">
        <f t="shared" si="16"/>
        <v>1</v>
      </c>
      <c r="AJ65" s="11" t="s">
        <v>153</v>
      </c>
      <c r="AK65" s="11" t="s">
        <v>153</v>
      </c>
      <c r="AL65" s="173">
        <f t="shared" si="17"/>
        <v>1</v>
      </c>
      <c r="AM65" s="173">
        <f t="shared" si="17"/>
        <v>1</v>
      </c>
      <c r="AN65" s="11" t="s">
        <v>153</v>
      </c>
      <c r="AO65" s="11" t="s">
        <v>153</v>
      </c>
      <c r="AP65" s="11" t="s">
        <v>153</v>
      </c>
      <c r="AQ65" s="98" t="s">
        <v>153</v>
      </c>
      <c r="AR65" s="11"/>
      <c r="AS65" s="11" t="s">
        <v>153</v>
      </c>
      <c r="AT65" s="173">
        <f t="shared" si="18"/>
        <v>1</v>
      </c>
      <c r="AU65" s="11" t="s">
        <v>153</v>
      </c>
      <c r="AV65" s="11" t="s">
        <v>153</v>
      </c>
      <c r="AW65" s="173">
        <f t="shared" si="20"/>
        <v>1</v>
      </c>
      <c r="AX65" s="173">
        <f t="shared" si="21"/>
        <v>1</v>
      </c>
      <c r="AY65" s="11" t="s">
        <v>153</v>
      </c>
      <c r="AZ65" s="173">
        <f>IF($G65&lt;60,"",$H65)</f>
        <v>1</v>
      </c>
      <c r="BB65" s="11" t="s">
        <v>153</v>
      </c>
      <c r="BC65" s="199" t="s">
        <v>153</v>
      </c>
    </row>
    <row r="66" spans="1:55" ht="10.5" customHeight="1">
      <c r="B66" s="406"/>
      <c r="C66" s="409"/>
      <c r="D66" s="409"/>
      <c r="E66" s="521" t="s">
        <v>264</v>
      </c>
      <c r="F66" s="56"/>
      <c r="G66" s="54">
        <v>100</v>
      </c>
      <c r="H66" s="62">
        <v>2</v>
      </c>
      <c r="I66" s="90" t="s">
        <v>38</v>
      </c>
      <c r="J66" s="90" t="s">
        <v>115</v>
      </c>
      <c r="K66" s="88" t="s">
        <v>95</v>
      </c>
      <c r="L66" s="165"/>
      <c r="M66" s="160"/>
      <c r="N66" s="51"/>
      <c r="O66" s="47"/>
      <c r="P66" s="47"/>
      <c r="Q66" s="50" t="str">
        <f t="shared" si="22"/>
        <v>○</v>
      </c>
      <c r="R66" s="47"/>
      <c r="S66" s="35"/>
      <c r="T66" s="47"/>
      <c r="U66" s="47"/>
      <c r="V66" s="47"/>
      <c r="W66" s="47"/>
      <c r="X66" s="48"/>
      <c r="Y66" s="118">
        <f t="shared" si="15"/>
        <v>2</v>
      </c>
      <c r="Z66" s="177">
        <f t="shared" si="15"/>
        <v>2</v>
      </c>
      <c r="AA66" s="1"/>
      <c r="AB66" s="37" t="str">
        <f>IF($G66&lt;60,"","○")</f>
        <v>○</v>
      </c>
      <c r="AC66" s="47"/>
      <c r="AD66" s="47"/>
      <c r="AE66" s="48"/>
      <c r="AF66" s="95" t="s">
        <v>153</v>
      </c>
      <c r="AG66" s="11"/>
      <c r="AH66" s="14" t="s">
        <v>153</v>
      </c>
      <c r="AI66" s="173">
        <f t="shared" si="16"/>
        <v>2</v>
      </c>
      <c r="AJ66" s="14" t="s">
        <v>153</v>
      </c>
      <c r="AK66" s="14" t="s">
        <v>153</v>
      </c>
      <c r="AL66" s="173">
        <f t="shared" si="17"/>
        <v>2</v>
      </c>
      <c r="AM66" s="173">
        <f t="shared" si="17"/>
        <v>2</v>
      </c>
      <c r="AN66" s="14" t="s">
        <v>153</v>
      </c>
      <c r="AO66" s="14" t="s">
        <v>153</v>
      </c>
      <c r="AP66" s="14" t="s">
        <v>153</v>
      </c>
      <c r="AQ66" s="95" t="s">
        <v>153</v>
      </c>
      <c r="AR66" s="11"/>
      <c r="AS66" s="14" t="s">
        <v>153</v>
      </c>
      <c r="AT66" s="173">
        <f t="shared" si="18"/>
        <v>2</v>
      </c>
      <c r="AU66" s="14" t="s">
        <v>153</v>
      </c>
      <c r="AV66" s="14" t="s">
        <v>153</v>
      </c>
      <c r="AW66" s="173">
        <f t="shared" si="20"/>
        <v>2</v>
      </c>
      <c r="AX66" s="173">
        <f t="shared" si="21"/>
        <v>2</v>
      </c>
      <c r="AY66" s="14" t="s">
        <v>153</v>
      </c>
      <c r="AZ66" s="172">
        <f>IF($G66&lt;60,"",$H66)</f>
        <v>2</v>
      </c>
      <c r="BA66" s="14"/>
      <c r="BB66" s="14" t="s">
        <v>153</v>
      </c>
      <c r="BC66" s="198" t="s">
        <v>153</v>
      </c>
    </row>
    <row r="67" spans="1:55" ht="10.5" customHeight="1">
      <c r="B67" s="406"/>
      <c r="C67" s="409"/>
      <c r="D67" s="409"/>
      <c r="E67" s="519" t="s">
        <v>151</v>
      </c>
      <c r="F67" s="56"/>
      <c r="G67" s="54">
        <v>100</v>
      </c>
      <c r="H67" s="62">
        <v>1</v>
      </c>
      <c r="I67" s="90" t="s">
        <v>38</v>
      </c>
      <c r="J67" s="90" t="s">
        <v>115</v>
      </c>
      <c r="K67" s="84" t="s">
        <v>93</v>
      </c>
      <c r="L67" s="165"/>
      <c r="M67" s="76"/>
      <c r="N67" s="98"/>
      <c r="O67" s="11"/>
      <c r="P67" s="35"/>
      <c r="Q67" s="180" t="str">
        <f t="shared" si="22"/>
        <v>○</v>
      </c>
      <c r="R67" s="11"/>
      <c r="S67" s="11"/>
      <c r="T67" s="11"/>
      <c r="U67" s="11"/>
      <c r="V67" s="11"/>
      <c r="W67" s="11"/>
      <c r="X67" s="99"/>
      <c r="Y67" s="118">
        <f t="shared" si="15"/>
        <v>1</v>
      </c>
      <c r="Z67" s="177">
        <f t="shared" si="15"/>
        <v>1</v>
      </c>
      <c r="AA67" s="34"/>
      <c r="AB67" s="37" t="str">
        <f>IF($G67&lt;60,"","○")</f>
        <v>○</v>
      </c>
      <c r="AC67" s="35"/>
      <c r="AD67" s="35"/>
      <c r="AE67" s="36"/>
      <c r="AF67" s="98" t="s">
        <v>153</v>
      </c>
      <c r="AG67" s="11"/>
      <c r="AH67" s="11" t="s">
        <v>153</v>
      </c>
      <c r="AI67" s="173">
        <f t="shared" si="16"/>
        <v>1</v>
      </c>
      <c r="AJ67" s="11" t="s">
        <v>153</v>
      </c>
      <c r="AK67" s="11" t="s">
        <v>153</v>
      </c>
      <c r="AL67" s="173">
        <f t="shared" si="17"/>
        <v>1</v>
      </c>
      <c r="AM67" s="173">
        <f t="shared" si="17"/>
        <v>1</v>
      </c>
      <c r="AN67" s="11" t="s">
        <v>153</v>
      </c>
      <c r="AO67" s="11" t="s">
        <v>153</v>
      </c>
      <c r="AP67" s="14" t="s">
        <v>153</v>
      </c>
      <c r="AQ67" s="98" t="s">
        <v>153</v>
      </c>
      <c r="AR67" s="11"/>
      <c r="AS67" s="11" t="s">
        <v>153</v>
      </c>
      <c r="AT67" s="173">
        <f t="shared" si="18"/>
        <v>1</v>
      </c>
      <c r="AU67" s="11" t="s">
        <v>153</v>
      </c>
      <c r="AV67" s="11" t="s">
        <v>153</v>
      </c>
      <c r="AW67" s="173">
        <f t="shared" si="20"/>
        <v>1</v>
      </c>
      <c r="AX67" s="173">
        <f t="shared" si="21"/>
        <v>1</v>
      </c>
      <c r="AY67" s="11" t="s">
        <v>153</v>
      </c>
      <c r="AZ67" s="173">
        <f>IF($G67&lt;60,"",$H67)</f>
        <v>1</v>
      </c>
      <c r="BB67" s="11" t="s">
        <v>153</v>
      </c>
      <c r="BC67" s="198" t="s">
        <v>153</v>
      </c>
    </row>
    <row r="68" spans="1:55" ht="10.5" customHeight="1">
      <c r="B68" s="406"/>
      <c r="C68" s="409"/>
      <c r="D68" s="409"/>
      <c r="E68" s="522" t="s">
        <v>262</v>
      </c>
      <c r="F68" s="54"/>
      <c r="G68" s="54">
        <v>100</v>
      </c>
      <c r="H68" s="64">
        <v>1</v>
      </c>
      <c r="I68" s="90" t="s">
        <v>38</v>
      </c>
      <c r="J68" s="90" t="s">
        <v>115</v>
      </c>
      <c r="K68" s="84" t="s">
        <v>93</v>
      </c>
      <c r="L68" s="165"/>
      <c r="M68" s="76"/>
      <c r="N68" s="98"/>
      <c r="O68" s="11"/>
      <c r="P68" s="11"/>
      <c r="Q68" s="37" t="str">
        <f t="shared" si="22"/>
        <v>○</v>
      </c>
      <c r="R68" s="11"/>
      <c r="S68" s="11"/>
      <c r="T68" s="11"/>
      <c r="U68" s="11"/>
      <c r="V68" s="11"/>
      <c r="W68" s="11"/>
      <c r="X68" s="99"/>
      <c r="Y68" s="118">
        <f t="shared" si="15"/>
        <v>1</v>
      </c>
      <c r="Z68" s="177">
        <f t="shared" si="15"/>
        <v>1</v>
      </c>
      <c r="AA68" s="119"/>
      <c r="AB68" s="37" t="str">
        <f>IF($G68&lt;60,"","○")</f>
        <v>○</v>
      </c>
      <c r="AC68" s="35"/>
      <c r="AD68" s="35"/>
      <c r="AE68" s="36"/>
      <c r="AF68" s="98" t="s">
        <v>153</v>
      </c>
      <c r="AG68" s="11"/>
      <c r="AH68" s="11" t="s">
        <v>153</v>
      </c>
      <c r="AI68" s="173">
        <f t="shared" si="16"/>
        <v>1</v>
      </c>
      <c r="AJ68" s="11" t="s">
        <v>153</v>
      </c>
      <c r="AK68" s="11" t="s">
        <v>153</v>
      </c>
      <c r="AL68" s="173">
        <f t="shared" si="17"/>
        <v>1</v>
      </c>
      <c r="AM68" s="173">
        <f t="shared" si="17"/>
        <v>1</v>
      </c>
      <c r="AN68" s="11" t="s">
        <v>153</v>
      </c>
      <c r="AO68" s="11" t="s">
        <v>153</v>
      </c>
      <c r="AP68" s="11" t="s">
        <v>153</v>
      </c>
      <c r="AQ68" s="98" t="s">
        <v>153</v>
      </c>
      <c r="AR68" s="11"/>
      <c r="AS68" s="11" t="s">
        <v>153</v>
      </c>
      <c r="AT68" s="173">
        <f t="shared" si="18"/>
        <v>1</v>
      </c>
      <c r="AU68" s="11" t="s">
        <v>153</v>
      </c>
      <c r="AV68" s="11" t="s">
        <v>153</v>
      </c>
      <c r="AW68" s="173">
        <f t="shared" si="20"/>
        <v>1</v>
      </c>
      <c r="AX68" s="173">
        <f t="shared" si="21"/>
        <v>1</v>
      </c>
      <c r="AY68" s="11" t="s">
        <v>153</v>
      </c>
      <c r="AZ68" s="173">
        <f>IF($G68&lt;60,"",$H68)</f>
        <v>1</v>
      </c>
      <c r="BA68" s="11"/>
      <c r="BB68" s="11" t="s">
        <v>153</v>
      </c>
      <c r="BC68" s="199" t="s">
        <v>153</v>
      </c>
    </row>
    <row r="69" spans="1:55" ht="11.25" customHeight="1">
      <c r="B69" s="406"/>
      <c r="C69" s="409"/>
      <c r="D69" s="409"/>
      <c r="E69" s="519" t="s">
        <v>210</v>
      </c>
      <c r="F69" s="56"/>
      <c r="G69" s="54">
        <v>100</v>
      </c>
      <c r="H69" s="62">
        <v>1</v>
      </c>
      <c r="I69" s="90" t="s">
        <v>38</v>
      </c>
      <c r="J69" s="90" t="s">
        <v>114</v>
      </c>
      <c r="K69" s="84" t="s">
        <v>93</v>
      </c>
      <c r="L69" s="165"/>
      <c r="M69" s="160"/>
      <c r="N69" s="51"/>
      <c r="O69" s="47"/>
      <c r="P69" s="47"/>
      <c r="Q69" s="50" t="str">
        <f t="shared" si="22"/>
        <v>○</v>
      </c>
      <c r="R69" s="47"/>
      <c r="S69" s="35"/>
      <c r="T69" s="47"/>
      <c r="U69" s="47"/>
      <c r="V69" s="47"/>
      <c r="W69" s="47"/>
      <c r="X69" s="48"/>
      <c r="Y69" s="118">
        <f t="shared" si="15"/>
        <v>1</v>
      </c>
      <c r="Z69" s="177">
        <f t="shared" si="15"/>
        <v>1</v>
      </c>
      <c r="AA69" s="119"/>
      <c r="AB69" s="47"/>
      <c r="AC69" s="47"/>
      <c r="AD69" s="47"/>
      <c r="AE69" s="210" t="str">
        <f>IF($G69&lt;60,"","○")</f>
        <v>○</v>
      </c>
      <c r="AF69" s="95" t="s">
        <v>153</v>
      </c>
      <c r="AG69" s="11"/>
      <c r="AH69" s="14" t="s">
        <v>153</v>
      </c>
      <c r="AI69" s="173">
        <f t="shared" si="16"/>
        <v>1</v>
      </c>
      <c r="AJ69" s="173">
        <f>IF($G69&lt;60,"",$H69)</f>
        <v>1</v>
      </c>
      <c r="AK69" s="14" t="s">
        <v>153</v>
      </c>
      <c r="AL69" s="173">
        <f>IF($G69&lt;60,"",$H69)</f>
        <v>1</v>
      </c>
      <c r="AM69" s="11"/>
      <c r="AN69" s="11"/>
      <c r="AO69" s="14" t="s">
        <v>153</v>
      </c>
      <c r="AP69" s="173">
        <f>IF($G69&lt;60,"",$H69)</f>
        <v>1</v>
      </c>
      <c r="AQ69" s="95" t="s">
        <v>153</v>
      </c>
      <c r="AR69" s="11"/>
      <c r="AS69" s="14" t="s">
        <v>153</v>
      </c>
      <c r="AT69" s="173">
        <f t="shared" si="18"/>
        <v>1</v>
      </c>
      <c r="AU69" s="173">
        <f>IF($G69&lt;60,"",$H69)</f>
        <v>1</v>
      </c>
      <c r="AV69" s="14" t="s">
        <v>153</v>
      </c>
      <c r="AW69" s="11"/>
      <c r="AX69" s="11"/>
      <c r="AY69" s="14" t="s">
        <v>153</v>
      </c>
      <c r="AZ69" s="14"/>
      <c r="BA69" s="14"/>
      <c r="BB69" s="14" t="s">
        <v>153</v>
      </c>
      <c r="BC69" s="202">
        <f>IF($G69&lt;60,"",$H69)</f>
        <v>1</v>
      </c>
    </row>
    <row r="70" spans="1:55" ht="10.5" customHeight="1" thickBot="1">
      <c r="B70" s="495"/>
      <c r="C70" s="424"/>
      <c r="D70" s="424"/>
      <c r="E70" s="523" t="s">
        <v>39</v>
      </c>
      <c r="F70" s="208"/>
      <c r="G70" s="250" t="s">
        <v>77</v>
      </c>
      <c r="H70" s="251">
        <v>1</v>
      </c>
      <c r="I70" s="252" t="s">
        <v>38</v>
      </c>
      <c r="J70" s="252" t="s">
        <v>118</v>
      </c>
      <c r="K70" s="253" t="s">
        <v>97</v>
      </c>
      <c r="L70" s="254"/>
      <c r="M70" s="255"/>
      <c r="N70" s="256"/>
      <c r="O70" s="257"/>
      <c r="P70" s="257"/>
      <c r="Q70" s="257"/>
      <c r="R70" s="257"/>
      <c r="S70" s="257"/>
      <c r="T70" s="257"/>
      <c r="U70" s="258" t="str">
        <f>IF($G70&lt;&gt;"○","","○")</f>
        <v>○</v>
      </c>
      <c r="V70" s="257"/>
      <c r="W70" s="257"/>
      <c r="X70" s="259"/>
      <c r="Y70" s="260">
        <f>IF($G70&lt;&gt;"○","",$H70)</f>
        <v>1</v>
      </c>
      <c r="Z70" s="261">
        <f>IF($G70&lt;60,"",$H70)</f>
        <v>1</v>
      </c>
      <c r="AA70" s="262"/>
      <c r="AB70" s="257"/>
      <c r="AC70" s="257"/>
      <c r="AD70" s="257"/>
      <c r="AE70" s="259"/>
      <c r="AF70" s="263" t="s">
        <v>153</v>
      </c>
      <c r="AG70" s="264"/>
      <c r="AH70" s="265" t="s">
        <v>153</v>
      </c>
      <c r="AI70" s="266">
        <f t="shared" si="16"/>
        <v>1</v>
      </c>
      <c r="AJ70" s="266">
        <f>IF($G70&lt;60,"",$H70)</f>
        <v>1</v>
      </c>
      <c r="AK70" s="267" t="s">
        <v>153</v>
      </c>
      <c r="AL70" s="264" t="s">
        <v>153</v>
      </c>
      <c r="AM70" s="265" t="s">
        <v>153</v>
      </c>
      <c r="AN70" s="265" t="s">
        <v>153</v>
      </c>
      <c r="AO70" s="267" t="s">
        <v>153</v>
      </c>
      <c r="AP70" s="266">
        <f>IF($G70&lt;60,"",$H70)</f>
        <v>1</v>
      </c>
      <c r="AQ70" s="263" t="s">
        <v>153</v>
      </c>
      <c r="AR70" s="264"/>
      <c r="AS70" s="265" t="s">
        <v>153</v>
      </c>
      <c r="AT70" s="266">
        <f t="shared" si="18"/>
        <v>1</v>
      </c>
      <c r="AU70" s="267" t="s">
        <v>153</v>
      </c>
      <c r="AV70" s="267" t="s">
        <v>153</v>
      </c>
      <c r="AW70" s="266">
        <f t="shared" si="20"/>
        <v>1</v>
      </c>
      <c r="AX70" s="265" t="s">
        <v>153</v>
      </c>
      <c r="AY70" s="265" t="s">
        <v>153</v>
      </c>
      <c r="AZ70" s="265"/>
      <c r="BA70" s="265"/>
      <c r="BB70" s="266">
        <f>IF($G70&lt;&gt;"○","",$H70)</f>
        <v>1</v>
      </c>
      <c r="BC70" s="268" t="s">
        <v>153</v>
      </c>
    </row>
    <row r="71" spans="1:55" ht="10.5" customHeight="1">
      <c r="A71" s="29"/>
      <c r="B71" s="405" t="s">
        <v>40</v>
      </c>
      <c r="C71" s="408" t="s">
        <v>36</v>
      </c>
      <c r="D71" s="411" t="s">
        <v>3</v>
      </c>
      <c r="E71" s="269" t="s">
        <v>211</v>
      </c>
      <c r="F71" s="235"/>
      <c r="G71" s="233">
        <v>100</v>
      </c>
      <c r="H71" s="270">
        <v>2</v>
      </c>
      <c r="I71" s="235" t="s">
        <v>92</v>
      </c>
      <c r="J71" s="235" t="s">
        <v>126</v>
      </c>
      <c r="K71" s="271" t="s">
        <v>93</v>
      </c>
      <c r="L71" s="272">
        <f t="shared" ref="L71:M85" si="23">IF($G71&lt;60,"",$H71)</f>
        <v>2</v>
      </c>
      <c r="M71" s="273">
        <f t="shared" si="23"/>
        <v>2</v>
      </c>
      <c r="N71" s="274" t="str">
        <f>IF($G71&lt;60,"","◎")</f>
        <v>◎</v>
      </c>
      <c r="O71" s="240"/>
      <c r="P71" s="240"/>
      <c r="Q71" s="240"/>
      <c r="R71" s="240"/>
      <c r="S71" s="240"/>
      <c r="T71" s="240"/>
      <c r="U71" s="240"/>
      <c r="V71" s="240"/>
      <c r="W71" s="240"/>
      <c r="X71" s="242"/>
      <c r="Y71" s="243">
        <f t="shared" ref="Y71:Z103" si="24">IF($G71&lt;60,"",$H71)</f>
        <v>2</v>
      </c>
      <c r="Z71" s="244"/>
      <c r="AA71" s="239"/>
      <c r="AB71" s="240"/>
      <c r="AC71" s="240"/>
      <c r="AD71" s="240"/>
      <c r="AE71" s="242"/>
      <c r="AF71" s="275">
        <f t="shared" ref="AF71:AH103" si="25">IF($G71&lt;60,"",$H71)</f>
        <v>2</v>
      </c>
      <c r="AG71" s="244" t="s">
        <v>153</v>
      </c>
      <c r="AH71" s="244" t="s">
        <v>153</v>
      </c>
      <c r="AI71" s="244" t="s">
        <v>153</v>
      </c>
      <c r="AJ71" s="247">
        <f>IF($G71&lt;60,"",$H71)</f>
        <v>2</v>
      </c>
      <c r="AK71" s="244" t="s">
        <v>153</v>
      </c>
      <c r="AL71" s="244" t="s">
        <v>153</v>
      </c>
      <c r="AM71" s="244" t="s">
        <v>153</v>
      </c>
      <c r="AN71" s="244" t="s">
        <v>153</v>
      </c>
      <c r="AO71" s="244" t="s">
        <v>153</v>
      </c>
      <c r="AP71" s="244" t="s">
        <v>153</v>
      </c>
      <c r="AQ71" s="275">
        <f t="shared" ref="AQ71:AS105" si="26">IF($G71&lt;60,"",$H71)</f>
        <v>2</v>
      </c>
      <c r="AR71" s="244" t="s">
        <v>153</v>
      </c>
      <c r="AS71" s="244" t="s">
        <v>153</v>
      </c>
      <c r="AT71" s="244" t="s">
        <v>153</v>
      </c>
      <c r="AU71" s="247">
        <f t="shared" ref="AU71:AU78" si="27">IF($G71&lt;60,"",$H71)</f>
        <v>2</v>
      </c>
      <c r="AV71" s="244" t="s">
        <v>153</v>
      </c>
      <c r="AW71" s="244" t="s">
        <v>153</v>
      </c>
      <c r="AX71" s="244" t="s">
        <v>153</v>
      </c>
      <c r="AY71" s="244" t="s">
        <v>153</v>
      </c>
      <c r="AZ71" s="244"/>
      <c r="BA71" s="244"/>
      <c r="BB71" s="244" t="s">
        <v>153</v>
      </c>
      <c r="BC71" s="248" t="s">
        <v>153</v>
      </c>
    </row>
    <row r="72" spans="1:55" ht="10.5" customHeight="1">
      <c r="B72" s="406"/>
      <c r="C72" s="409"/>
      <c r="D72" s="412"/>
      <c r="E72" s="293" t="s">
        <v>169</v>
      </c>
      <c r="F72" s="63"/>
      <c r="G72" s="56">
        <v>100</v>
      </c>
      <c r="H72" s="62">
        <v>1</v>
      </c>
      <c r="I72" s="70" t="s">
        <v>92</v>
      </c>
      <c r="J72" s="69" t="s">
        <v>98</v>
      </c>
      <c r="K72" s="138" t="s">
        <v>95</v>
      </c>
      <c r="L72" s="151">
        <f t="shared" si="23"/>
        <v>1</v>
      </c>
      <c r="M72" s="143">
        <f t="shared" si="23"/>
        <v>1</v>
      </c>
      <c r="N72" s="120"/>
      <c r="O72" s="47"/>
      <c r="P72" s="47"/>
      <c r="Q72" s="47"/>
      <c r="R72" s="47"/>
      <c r="S72" s="147" t="str">
        <f>IF($G72&lt;60,"","◎")</f>
        <v>◎</v>
      </c>
      <c r="T72" s="47"/>
      <c r="U72" s="47"/>
      <c r="V72" s="47"/>
      <c r="W72" s="47"/>
      <c r="X72" s="48"/>
      <c r="Y72" s="32">
        <f t="shared" si="24"/>
        <v>1</v>
      </c>
      <c r="Z72" s="11"/>
      <c r="AA72" s="51"/>
      <c r="AB72" s="47"/>
      <c r="AC72" s="47"/>
      <c r="AD72" s="47"/>
      <c r="AE72" s="48"/>
      <c r="AF72" s="25">
        <f t="shared" si="25"/>
        <v>1</v>
      </c>
      <c r="AG72" s="14" t="s">
        <v>153</v>
      </c>
      <c r="AH72" s="47"/>
      <c r="AI72" s="11" t="s">
        <v>153</v>
      </c>
      <c r="AJ72" s="173">
        <f>IF($G72&lt;60,"",$H72)</f>
        <v>1</v>
      </c>
      <c r="AK72" s="173">
        <f>IF($G72&lt;60,"",$H72)</f>
        <v>1</v>
      </c>
      <c r="AL72" s="11" t="s">
        <v>153</v>
      </c>
      <c r="AM72" s="11" t="s">
        <v>153</v>
      </c>
      <c r="AN72" s="11" t="s">
        <v>153</v>
      </c>
      <c r="AO72" s="11" t="s">
        <v>153</v>
      </c>
      <c r="AP72" s="11" t="s">
        <v>153</v>
      </c>
      <c r="AQ72" s="25">
        <f t="shared" si="26"/>
        <v>1</v>
      </c>
      <c r="AR72" s="14" t="s">
        <v>153</v>
      </c>
      <c r="AS72" s="47"/>
      <c r="AT72" s="11" t="s">
        <v>153</v>
      </c>
      <c r="AU72" s="173">
        <f t="shared" si="27"/>
        <v>1</v>
      </c>
      <c r="AV72" s="173">
        <f>IF($G72&lt;60,"",$H72)</f>
        <v>1</v>
      </c>
      <c r="AW72" s="11" t="s">
        <v>153</v>
      </c>
      <c r="AX72" s="11" t="s">
        <v>153</v>
      </c>
      <c r="AY72" s="11" t="s">
        <v>153</v>
      </c>
      <c r="AZ72" s="11"/>
      <c r="BA72" s="11"/>
      <c r="BB72" s="11" t="s">
        <v>153</v>
      </c>
      <c r="BC72" s="199" t="s">
        <v>153</v>
      </c>
    </row>
    <row r="73" spans="1:55" ht="10.5" customHeight="1">
      <c r="B73" s="406"/>
      <c r="C73" s="409"/>
      <c r="D73" s="413"/>
      <c r="E73" s="7" t="s">
        <v>134</v>
      </c>
      <c r="F73" s="80"/>
      <c r="G73" s="55">
        <v>100</v>
      </c>
      <c r="H73" s="66">
        <v>2</v>
      </c>
      <c r="I73" s="80" t="s">
        <v>92</v>
      </c>
      <c r="J73" s="80" t="s">
        <v>135</v>
      </c>
      <c r="K73" s="137" t="s">
        <v>133</v>
      </c>
      <c r="L73" s="30">
        <f t="shared" si="23"/>
        <v>2</v>
      </c>
      <c r="M73" s="145">
        <f t="shared" si="23"/>
        <v>2</v>
      </c>
      <c r="N73" s="146"/>
      <c r="O73" s="39"/>
      <c r="P73" s="147" t="str">
        <f>IF($G73&lt;60,"","◎")</f>
        <v>◎</v>
      </c>
      <c r="Q73" s="39"/>
      <c r="R73" s="39"/>
      <c r="S73" s="39"/>
      <c r="T73" s="39"/>
      <c r="U73" s="39"/>
      <c r="V73" s="39"/>
      <c r="W73" s="39"/>
      <c r="X73" s="40"/>
      <c r="Y73" s="117">
        <f t="shared" si="24"/>
        <v>2</v>
      </c>
      <c r="Z73" s="148">
        <f>IF($G73&lt;60,"",$H73)</f>
        <v>2</v>
      </c>
      <c r="AA73" s="38"/>
      <c r="AB73" s="39"/>
      <c r="AC73" s="39"/>
      <c r="AD73" s="39"/>
      <c r="AE73" s="40"/>
      <c r="AF73" s="27">
        <f t="shared" si="25"/>
        <v>2</v>
      </c>
      <c r="AG73" s="148">
        <f>IF($G73&lt;60,"",$H73)</f>
        <v>2</v>
      </c>
      <c r="AH73" s="39"/>
      <c r="AI73" s="148">
        <f>IF($G73&lt;60,"",$H73)</f>
        <v>2</v>
      </c>
      <c r="AJ73" s="148">
        <f>IF($G73&lt;60,"",$H73)</f>
        <v>2</v>
      </c>
      <c r="AK73" s="12" t="s">
        <v>153</v>
      </c>
      <c r="AL73" s="12" t="s">
        <v>153</v>
      </c>
      <c r="AM73" s="12" t="s">
        <v>153</v>
      </c>
      <c r="AN73" s="12" t="s">
        <v>153</v>
      </c>
      <c r="AO73" s="12" t="s">
        <v>153</v>
      </c>
      <c r="AP73" s="148">
        <f>IF($G73&lt;60,"",$H73)</f>
        <v>2</v>
      </c>
      <c r="AQ73" s="27">
        <f t="shared" si="26"/>
        <v>2</v>
      </c>
      <c r="AR73" s="148">
        <f>IF($G73&lt;60,"",$H73)</f>
        <v>2</v>
      </c>
      <c r="AS73" s="39"/>
      <c r="AT73" s="148">
        <f>IF($G73&lt;60,"",$H73)</f>
        <v>2</v>
      </c>
      <c r="AU73" s="148">
        <f t="shared" si="27"/>
        <v>2</v>
      </c>
      <c r="AV73" s="12" t="s">
        <v>153</v>
      </c>
      <c r="AW73" s="12" t="s">
        <v>153</v>
      </c>
      <c r="AX73" s="12" t="s">
        <v>153</v>
      </c>
      <c r="AY73" s="12" t="s">
        <v>153</v>
      </c>
      <c r="AZ73" s="12"/>
      <c r="BA73" s="12"/>
      <c r="BB73" s="12" t="s">
        <v>153</v>
      </c>
      <c r="BC73" s="203">
        <f t="shared" ref="BC73:BC88" si="28">IF($G73&lt;60,"",$H73)</f>
        <v>2</v>
      </c>
    </row>
    <row r="74" spans="1:55" ht="10.5" customHeight="1">
      <c r="B74" s="406"/>
      <c r="C74" s="409"/>
      <c r="D74" s="414" t="s">
        <v>38</v>
      </c>
      <c r="E74" s="293" t="s">
        <v>170</v>
      </c>
      <c r="F74" s="63"/>
      <c r="G74" s="56">
        <v>100</v>
      </c>
      <c r="H74" s="62">
        <v>1</v>
      </c>
      <c r="I74" s="69" t="s">
        <v>38</v>
      </c>
      <c r="J74" s="69" t="s">
        <v>126</v>
      </c>
      <c r="K74" s="138" t="s">
        <v>95</v>
      </c>
      <c r="L74" s="151">
        <f t="shared" si="23"/>
        <v>1</v>
      </c>
      <c r="M74" s="152"/>
      <c r="N74" s="120"/>
      <c r="O74" s="47"/>
      <c r="P74" s="47"/>
      <c r="Q74" s="47"/>
      <c r="R74" s="47"/>
      <c r="S74" s="50" t="str">
        <f>IF($G74&lt;60,"","○")</f>
        <v>○</v>
      </c>
      <c r="T74" s="47"/>
      <c r="U74" s="47"/>
      <c r="V74" s="47"/>
      <c r="W74" s="47"/>
      <c r="X74" s="48"/>
      <c r="Y74" s="32">
        <f t="shared" si="24"/>
        <v>1</v>
      </c>
      <c r="Z74" s="11"/>
      <c r="AA74" s="51"/>
      <c r="AB74" s="47"/>
      <c r="AC74" s="47"/>
      <c r="AD74" s="47"/>
      <c r="AE74" s="48"/>
      <c r="AF74" s="28">
        <f t="shared" si="25"/>
        <v>1</v>
      </c>
      <c r="AG74" s="14" t="s">
        <v>153</v>
      </c>
      <c r="AH74" s="47"/>
      <c r="AI74" s="11" t="s">
        <v>153</v>
      </c>
      <c r="AJ74" s="173">
        <f t="shared" ref="AJ74:AJ82" si="29">IF($G74&lt;60,"",$H74)</f>
        <v>1</v>
      </c>
      <c r="AK74" s="173">
        <f>IF($G74&lt;60,"",$H74)</f>
        <v>1</v>
      </c>
      <c r="AL74" s="11" t="s">
        <v>153</v>
      </c>
      <c r="AM74" s="11" t="s">
        <v>153</v>
      </c>
      <c r="AN74" s="11" t="s">
        <v>153</v>
      </c>
      <c r="AO74" s="11" t="s">
        <v>153</v>
      </c>
      <c r="AP74" s="11" t="s">
        <v>153</v>
      </c>
      <c r="AQ74" s="28">
        <f t="shared" si="26"/>
        <v>1</v>
      </c>
      <c r="AR74" s="14" t="s">
        <v>153</v>
      </c>
      <c r="AS74" s="47"/>
      <c r="AT74" s="11" t="s">
        <v>153</v>
      </c>
      <c r="AU74" s="173">
        <f t="shared" si="27"/>
        <v>1</v>
      </c>
      <c r="AV74" s="173">
        <f>IF($G74&lt;60,"",$H74)</f>
        <v>1</v>
      </c>
      <c r="AW74" s="11" t="s">
        <v>153</v>
      </c>
      <c r="AX74" s="11" t="s">
        <v>153</v>
      </c>
      <c r="AY74" s="11" t="s">
        <v>153</v>
      </c>
      <c r="AZ74" s="11"/>
      <c r="BA74" s="11"/>
      <c r="BB74" s="11" t="s">
        <v>153</v>
      </c>
      <c r="BC74" s="199" t="s">
        <v>153</v>
      </c>
    </row>
    <row r="75" spans="1:55" ht="10.5" customHeight="1">
      <c r="B75" s="406"/>
      <c r="C75" s="409"/>
      <c r="D75" s="414"/>
      <c r="E75" s="78" t="s">
        <v>212</v>
      </c>
      <c r="F75" s="72"/>
      <c r="G75" s="56">
        <v>100</v>
      </c>
      <c r="H75" s="62">
        <v>2</v>
      </c>
      <c r="I75" s="72" t="s">
        <v>38</v>
      </c>
      <c r="J75" s="72" t="s">
        <v>98</v>
      </c>
      <c r="K75" s="138" t="s">
        <v>93</v>
      </c>
      <c r="L75" s="151">
        <f t="shared" si="23"/>
        <v>2</v>
      </c>
      <c r="M75" s="152"/>
      <c r="N75" s="120"/>
      <c r="O75" s="47"/>
      <c r="P75" s="50" t="str">
        <f>IF($G75&lt;60,"","○")</f>
        <v>○</v>
      </c>
      <c r="Q75" s="47"/>
      <c r="R75" s="47"/>
      <c r="S75" s="47"/>
      <c r="T75" s="47"/>
      <c r="U75" s="47"/>
      <c r="V75" s="47"/>
      <c r="W75" s="47"/>
      <c r="X75" s="48"/>
      <c r="Y75" s="118">
        <f t="shared" si="24"/>
        <v>2</v>
      </c>
      <c r="Z75" s="22">
        <f t="shared" si="24"/>
        <v>2</v>
      </c>
      <c r="AA75" s="51"/>
      <c r="AB75" s="47"/>
      <c r="AC75" s="47"/>
      <c r="AD75" s="47"/>
      <c r="AE75" s="48"/>
      <c r="AF75" s="28">
        <f t="shared" si="25"/>
        <v>2</v>
      </c>
      <c r="AG75" s="24">
        <f t="shared" si="25"/>
        <v>2</v>
      </c>
      <c r="AH75" s="47"/>
      <c r="AI75" s="173">
        <f t="shared" ref="AI75:AJ103" si="30">IF($G75&lt;60,"",$H75)</f>
        <v>2</v>
      </c>
      <c r="AJ75" s="173">
        <f t="shared" si="29"/>
        <v>2</v>
      </c>
      <c r="AK75" s="11" t="s">
        <v>153</v>
      </c>
      <c r="AL75" s="11" t="s">
        <v>153</v>
      </c>
      <c r="AM75" s="11" t="s">
        <v>153</v>
      </c>
      <c r="AN75" s="11" t="s">
        <v>153</v>
      </c>
      <c r="AO75" s="11" t="s">
        <v>153</v>
      </c>
      <c r="AP75" s="173">
        <f t="shared" ref="AP75:AP82" si="31">IF($G75&lt;60,"",$H75)</f>
        <v>2</v>
      </c>
      <c r="AQ75" s="28">
        <f t="shared" si="26"/>
        <v>2</v>
      </c>
      <c r="AR75" s="24">
        <f t="shared" si="26"/>
        <v>2</v>
      </c>
      <c r="AS75" s="47"/>
      <c r="AT75" s="173">
        <f>IF($G75&lt;60,"",$H75)</f>
        <v>2</v>
      </c>
      <c r="AU75" s="173">
        <f t="shared" si="27"/>
        <v>2</v>
      </c>
      <c r="AV75" s="11" t="s">
        <v>153</v>
      </c>
      <c r="AW75" s="11" t="s">
        <v>153</v>
      </c>
      <c r="AX75" s="11" t="s">
        <v>153</v>
      </c>
      <c r="AY75" s="11" t="s">
        <v>153</v>
      </c>
      <c r="AZ75" s="11"/>
      <c r="BA75" s="11"/>
      <c r="BB75" s="11" t="s">
        <v>153</v>
      </c>
      <c r="BC75" s="202">
        <f t="shared" si="28"/>
        <v>2</v>
      </c>
    </row>
    <row r="76" spans="1:55" ht="10.5" customHeight="1">
      <c r="B76" s="406"/>
      <c r="C76" s="410"/>
      <c r="D76" s="415"/>
      <c r="E76" s="141" t="s">
        <v>83</v>
      </c>
      <c r="F76" s="70"/>
      <c r="G76" s="81">
        <v>100</v>
      </c>
      <c r="H76" s="142">
        <v>2</v>
      </c>
      <c r="I76" s="70" t="s">
        <v>38</v>
      </c>
      <c r="J76" s="70" t="s">
        <v>101</v>
      </c>
      <c r="K76" s="133" t="s">
        <v>93</v>
      </c>
      <c r="L76" s="153">
        <f t="shared" si="23"/>
        <v>2</v>
      </c>
      <c r="M76" s="154"/>
      <c r="N76" s="134"/>
      <c r="O76" s="46"/>
      <c r="P76" s="49" t="str">
        <f>IF($G76&lt;60,"","○")</f>
        <v>○</v>
      </c>
      <c r="Q76" s="46"/>
      <c r="R76" s="46"/>
      <c r="S76" s="46"/>
      <c r="T76" s="46"/>
      <c r="U76" s="46"/>
      <c r="V76" s="46"/>
      <c r="W76" s="46"/>
      <c r="X76" s="59"/>
      <c r="Y76" s="135">
        <f t="shared" si="24"/>
        <v>2</v>
      </c>
      <c r="Z76" s="155">
        <f t="shared" si="24"/>
        <v>2</v>
      </c>
      <c r="AA76" s="45"/>
      <c r="AB76" s="46"/>
      <c r="AC76" s="46"/>
      <c r="AD76" s="46"/>
      <c r="AE76" s="59"/>
      <c r="AF76" s="144">
        <f t="shared" si="25"/>
        <v>2</v>
      </c>
      <c r="AG76" s="136">
        <f t="shared" si="25"/>
        <v>2</v>
      </c>
      <c r="AH76" s="46"/>
      <c r="AI76" s="175">
        <f t="shared" si="30"/>
        <v>2</v>
      </c>
      <c r="AJ76" s="175">
        <f t="shared" si="29"/>
        <v>2</v>
      </c>
      <c r="AK76" s="15" t="s">
        <v>153</v>
      </c>
      <c r="AL76" s="15" t="s">
        <v>153</v>
      </c>
      <c r="AM76" s="15" t="s">
        <v>153</v>
      </c>
      <c r="AN76" s="15" t="s">
        <v>153</v>
      </c>
      <c r="AO76" s="15" t="s">
        <v>153</v>
      </c>
      <c r="AP76" s="175">
        <f t="shared" si="31"/>
        <v>2</v>
      </c>
      <c r="AQ76" s="144">
        <f t="shared" si="26"/>
        <v>2</v>
      </c>
      <c r="AR76" s="46"/>
      <c r="AS76" s="46"/>
      <c r="AT76" s="46"/>
      <c r="AU76" s="175">
        <f t="shared" si="27"/>
        <v>2</v>
      </c>
      <c r="AV76" s="15" t="s">
        <v>153</v>
      </c>
      <c r="AW76" s="15" t="s">
        <v>153</v>
      </c>
      <c r="AX76" s="15" t="s">
        <v>153</v>
      </c>
      <c r="AY76" s="15" t="s">
        <v>153</v>
      </c>
      <c r="AZ76" s="15"/>
      <c r="BA76" s="15"/>
      <c r="BB76" s="15" t="s">
        <v>153</v>
      </c>
      <c r="BC76" s="200" t="s">
        <v>153</v>
      </c>
    </row>
    <row r="77" spans="1:55" ht="10.5" customHeight="1">
      <c r="B77" s="406"/>
      <c r="C77" s="416" t="s">
        <v>274</v>
      </c>
      <c r="D77" s="418" t="s">
        <v>3</v>
      </c>
      <c r="E77" s="220" t="s">
        <v>0</v>
      </c>
      <c r="F77" s="82"/>
      <c r="G77" s="53">
        <v>100</v>
      </c>
      <c r="H77" s="71">
        <v>2</v>
      </c>
      <c r="I77" s="79" t="s">
        <v>92</v>
      </c>
      <c r="J77" s="79" t="s">
        <v>99</v>
      </c>
      <c r="K77" s="131" t="s">
        <v>93</v>
      </c>
      <c r="L77" s="139">
        <f t="shared" si="23"/>
        <v>2</v>
      </c>
      <c r="M77" s="140">
        <f t="shared" si="23"/>
        <v>2</v>
      </c>
      <c r="N77" s="297" t="str">
        <f>IF($G77&lt;60,"","◎")</f>
        <v>◎</v>
      </c>
      <c r="O77" s="33"/>
      <c r="P77" s="298" t="str">
        <f>IF($G77&lt;60,"","○")</f>
        <v>○</v>
      </c>
      <c r="Q77" s="33"/>
      <c r="R77" s="33"/>
      <c r="S77" s="33"/>
      <c r="T77" s="33"/>
      <c r="U77" s="33"/>
      <c r="V77" s="33"/>
      <c r="W77" s="33"/>
      <c r="X77" s="42"/>
      <c r="Y77" s="116">
        <f t="shared" si="24"/>
        <v>2</v>
      </c>
      <c r="Z77" s="21">
        <f t="shared" si="24"/>
        <v>2</v>
      </c>
      <c r="AA77" s="41"/>
      <c r="AB77" s="33"/>
      <c r="AC77" s="33"/>
      <c r="AD77" s="33"/>
      <c r="AE77" s="42"/>
      <c r="AF77" s="26">
        <f t="shared" si="25"/>
        <v>2</v>
      </c>
      <c r="AG77" s="21">
        <f t="shared" si="25"/>
        <v>2</v>
      </c>
      <c r="AH77" s="33"/>
      <c r="AI77" s="174">
        <f t="shared" si="30"/>
        <v>2</v>
      </c>
      <c r="AJ77" s="174">
        <f t="shared" si="29"/>
        <v>2</v>
      </c>
      <c r="AK77" s="10" t="s">
        <v>153</v>
      </c>
      <c r="AL77" s="10" t="s">
        <v>153</v>
      </c>
      <c r="AM77" s="10" t="s">
        <v>153</v>
      </c>
      <c r="AN77" s="10" t="s">
        <v>153</v>
      </c>
      <c r="AO77" s="10" t="s">
        <v>153</v>
      </c>
      <c r="AP77" s="174">
        <f t="shared" si="31"/>
        <v>2</v>
      </c>
      <c r="AQ77" s="26">
        <f t="shared" si="26"/>
        <v>2</v>
      </c>
      <c r="AR77" s="33"/>
      <c r="AS77" s="33"/>
      <c r="AT77" s="33"/>
      <c r="AU77" s="174">
        <f t="shared" si="27"/>
        <v>2</v>
      </c>
      <c r="AV77" s="10" t="s">
        <v>153</v>
      </c>
      <c r="AW77" s="10" t="s">
        <v>153</v>
      </c>
      <c r="AX77" s="10" t="s">
        <v>153</v>
      </c>
      <c r="AY77" s="10" t="s">
        <v>153</v>
      </c>
      <c r="AZ77" s="10"/>
      <c r="BA77" s="10"/>
      <c r="BB77" s="10" t="s">
        <v>153</v>
      </c>
      <c r="BC77" s="197" t="s">
        <v>153</v>
      </c>
    </row>
    <row r="78" spans="1:55" ht="10.5" customHeight="1">
      <c r="B78" s="406"/>
      <c r="C78" s="416"/>
      <c r="D78" s="418"/>
      <c r="E78" s="5" t="s">
        <v>190</v>
      </c>
      <c r="F78" s="60"/>
      <c r="G78" s="54">
        <v>100</v>
      </c>
      <c r="H78" s="64">
        <v>2</v>
      </c>
      <c r="I78" s="69" t="s">
        <v>92</v>
      </c>
      <c r="J78" s="69" t="s">
        <v>100</v>
      </c>
      <c r="K78" s="130" t="s">
        <v>93</v>
      </c>
      <c r="L78" s="151">
        <f t="shared" si="23"/>
        <v>2</v>
      </c>
      <c r="M78" s="156">
        <f t="shared" si="23"/>
        <v>2</v>
      </c>
      <c r="N78" s="119"/>
      <c r="O78" s="37" t="str">
        <f>IF($G78&lt;60,"","○")</f>
        <v>○</v>
      </c>
      <c r="P78" s="35"/>
      <c r="Q78" s="35"/>
      <c r="R78" s="35"/>
      <c r="S78" s="35"/>
      <c r="T78" s="35"/>
      <c r="U78" s="35"/>
      <c r="V78" s="35"/>
      <c r="W78" s="43" t="str">
        <f>IF($G78&lt;60,"","◎")</f>
        <v>◎</v>
      </c>
      <c r="X78" s="36"/>
      <c r="Y78" s="32">
        <f t="shared" si="24"/>
        <v>2</v>
      </c>
      <c r="Z78" s="22">
        <f t="shared" si="24"/>
        <v>2</v>
      </c>
      <c r="AA78" s="34"/>
      <c r="AB78" s="35"/>
      <c r="AC78" s="35"/>
      <c r="AD78" s="35"/>
      <c r="AE78" s="52" t="str">
        <f>IF($G78&lt;60,"","○")</f>
        <v>○</v>
      </c>
      <c r="AF78" s="25">
        <f t="shared" si="25"/>
        <v>2</v>
      </c>
      <c r="AG78" s="22">
        <f t="shared" si="25"/>
        <v>2</v>
      </c>
      <c r="AH78" s="35"/>
      <c r="AI78" s="173">
        <f t="shared" si="30"/>
        <v>2</v>
      </c>
      <c r="AJ78" s="173">
        <f t="shared" si="29"/>
        <v>2</v>
      </c>
      <c r="AK78" s="11" t="s">
        <v>153</v>
      </c>
      <c r="AL78" s="11" t="s">
        <v>153</v>
      </c>
      <c r="AM78" s="11" t="s">
        <v>153</v>
      </c>
      <c r="AN78" s="11" t="s">
        <v>153</v>
      </c>
      <c r="AO78" s="11" t="s">
        <v>153</v>
      </c>
      <c r="AP78" s="173">
        <f t="shared" si="31"/>
        <v>2</v>
      </c>
      <c r="AQ78" s="25">
        <f t="shared" si="26"/>
        <v>2</v>
      </c>
      <c r="AR78" s="22">
        <f t="shared" si="26"/>
        <v>2</v>
      </c>
      <c r="AS78" s="35"/>
      <c r="AT78" s="173">
        <f t="shared" ref="AT78:AU105" si="32">IF($G78&lt;60,"",$H78)</f>
        <v>2</v>
      </c>
      <c r="AU78" s="173">
        <f t="shared" si="27"/>
        <v>2</v>
      </c>
      <c r="AV78" s="11" t="s">
        <v>153</v>
      </c>
      <c r="AW78" s="11" t="s">
        <v>153</v>
      </c>
      <c r="AX78" s="11" t="s">
        <v>153</v>
      </c>
      <c r="AY78" s="11" t="s">
        <v>153</v>
      </c>
      <c r="AZ78" s="11"/>
      <c r="BA78" s="11"/>
      <c r="BB78" s="11" t="s">
        <v>153</v>
      </c>
      <c r="BC78" s="202">
        <f t="shared" si="28"/>
        <v>2</v>
      </c>
    </row>
    <row r="79" spans="1:55" ht="10.5" customHeight="1">
      <c r="B79" s="406"/>
      <c r="C79" s="416"/>
      <c r="D79" s="419"/>
      <c r="E79" s="157" t="s">
        <v>138</v>
      </c>
      <c r="F79" s="61"/>
      <c r="G79" s="55">
        <v>100</v>
      </c>
      <c r="H79" s="66">
        <v>2</v>
      </c>
      <c r="I79" s="80" t="s">
        <v>155</v>
      </c>
      <c r="J79" s="80" t="s">
        <v>101</v>
      </c>
      <c r="K79" s="137" t="s">
        <v>93</v>
      </c>
      <c r="L79" s="30">
        <f t="shared" si="23"/>
        <v>2</v>
      </c>
      <c r="M79" s="145">
        <f t="shared" si="23"/>
        <v>2</v>
      </c>
      <c r="N79" s="215"/>
      <c r="O79" s="39"/>
      <c r="P79" s="39"/>
      <c r="Q79" s="39"/>
      <c r="R79" s="39"/>
      <c r="S79" s="39"/>
      <c r="T79" s="39"/>
      <c r="U79" s="39"/>
      <c r="V79" s="39"/>
      <c r="W79" s="44" t="str">
        <f>IF($G79&lt;60,"","◎")</f>
        <v>◎</v>
      </c>
      <c r="X79" s="40"/>
      <c r="Y79" s="117">
        <f t="shared" si="24"/>
        <v>2</v>
      </c>
      <c r="Z79" s="148">
        <f t="shared" si="24"/>
        <v>2</v>
      </c>
      <c r="AA79" s="38"/>
      <c r="AB79" s="39"/>
      <c r="AC79" s="39"/>
      <c r="AD79" s="39"/>
      <c r="AE79" s="40"/>
      <c r="AF79" s="27">
        <f t="shared" si="25"/>
        <v>2</v>
      </c>
      <c r="AG79" s="23">
        <f t="shared" si="25"/>
        <v>2</v>
      </c>
      <c r="AH79" s="171" t="s">
        <v>153</v>
      </c>
      <c r="AI79" s="148">
        <f t="shared" si="30"/>
        <v>2</v>
      </c>
      <c r="AJ79" s="148">
        <f t="shared" si="30"/>
        <v>2</v>
      </c>
      <c r="AK79" s="12" t="s">
        <v>153</v>
      </c>
      <c r="AL79" s="12" t="s">
        <v>153</v>
      </c>
      <c r="AM79" s="12" t="s">
        <v>153</v>
      </c>
      <c r="AN79" s="12" t="s">
        <v>153</v>
      </c>
      <c r="AO79" s="12" t="s">
        <v>153</v>
      </c>
      <c r="AP79" s="148">
        <f>IF($G79&lt;60,"",$H79)</f>
        <v>2</v>
      </c>
      <c r="AQ79" s="27">
        <f t="shared" si="26"/>
        <v>2</v>
      </c>
      <c r="AR79" s="23">
        <f t="shared" si="26"/>
        <v>2</v>
      </c>
      <c r="AS79" s="171" t="s">
        <v>153</v>
      </c>
      <c r="AT79" s="148">
        <f t="shared" si="32"/>
        <v>2</v>
      </c>
      <c r="AU79" s="148">
        <f>IF($G79&lt;60,"",$H79)</f>
        <v>2</v>
      </c>
      <c r="AV79" s="12" t="s">
        <v>153</v>
      </c>
      <c r="AW79" s="12" t="s">
        <v>153</v>
      </c>
      <c r="AX79" s="12" t="s">
        <v>153</v>
      </c>
      <c r="AY79" s="12" t="s">
        <v>153</v>
      </c>
      <c r="AZ79" s="12"/>
      <c r="BA79" s="12"/>
      <c r="BB79" s="12" t="s">
        <v>153</v>
      </c>
      <c r="BC79" s="203">
        <f>IF($G79&lt;60,"",$H79)</f>
        <v>2</v>
      </c>
    </row>
    <row r="80" spans="1:55" ht="10.5" customHeight="1">
      <c r="B80" s="406"/>
      <c r="C80" s="416"/>
      <c r="D80" s="409" t="s">
        <v>38</v>
      </c>
      <c r="E80" s="220" t="s">
        <v>1</v>
      </c>
      <c r="F80" s="82"/>
      <c r="G80" s="53">
        <v>100</v>
      </c>
      <c r="H80" s="71">
        <v>2</v>
      </c>
      <c r="I80" s="79" t="s">
        <v>38</v>
      </c>
      <c r="J80" s="79" t="s">
        <v>99</v>
      </c>
      <c r="K80" s="131" t="s">
        <v>93</v>
      </c>
      <c r="L80" s="139">
        <f t="shared" si="23"/>
        <v>2</v>
      </c>
      <c r="M80" s="212"/>
      <c r="N80" s="132"/>
      <c r="O80" s="33"/>
      <c r="P80" s="50" t="str">
        <f>IF($G80&lt;60,"","○")</f>
        <v>○</v>
      </c>
      <c r="Q80" s="33"/>
      <c r="R80" s="33"/>
      <c r="S80" s="33"/>
      <c r="T80" s="33"/>
      <c r="U80" s="33"/>
      <c r="V80" s="33"/>
      <c r="W80" s="33"/>
      <c r="X80" s="42"/>
      <c r="Y80" s="116">
        <f t="shared" si="24"/>
        <v>2</v>
      </c>
      <c r="Z80" s="21">
        <f t="shared" si="24"/>
        <v>2</v>
      </c>
      <c r="AA80" s="41"/>
      <c r="AB80" s="33"/>
      <c r="AC80" s="33"/>
      <c r="AD80" s="33"/>
      <c r="AE80" s="42"/>
      <c r="AF80" s="26">
        <f t="shared" si="25"/>
        <v>2</v>
      </c>
      <c r="AG80" s="21">
        <f t="shared" si="25"/>
        <v>2</v>
      </c>
      <c r="AH80" s="33"/>
      <c r="AI80" s="174">
        <f t="shared" si="30"/>
        <v>2</v>
      </c>
      <c r="AJ80" s="174">
        <f t="shared" si="29"/>
        <v>2</v>
      </c>
      <c r="AK80" s="10" t="s">
        <v>153</v>
      </c>
      <c r="AL80" s="10" t="s">
        <v>153</v>
      </c>
      <c r="AM80" s="10" t="s">
        <v>153</v>
      </c>
      <c r="AN80" s="10" t="s">
        <v>153</v>
      </c>
      <c r="AO80" s="10" t="s">
        <v>153</v>
      </c>
      <c r="AP80" s="174">
        <f t="shared" si="31"/>
        <v>2</v>
      </c>
      <c r="AQ80" s="26">
        <f t="shared" si="26"/>
        <v>2</v>
      </c>
      <c r="AR80" s="21">
        <f t="shared" si="26"/>
        <v>2</v>
      </c>
      <c r="AS80" s="33"/>
      <c r="AT80" s="174">
        <f t="shared" si="32"/>
        <v>2</v>
      </c>
      <c r="AU80" s="174">
        <f t="shared" si="32"/>
        <v>2</v>
      </c>
      <c r="AV80" s="10" t="s">
        <v>153</v>
      </c>
      <c r="AW80" s="10" t="s">
        <v>153</v>
      </c>
      <c r="AX80" s="10" t="s">
        <v>153</v>
      </c>
      <c r="AY80" s="10" t="s">
        <v>153</v>
      </c>
      <c r="AZ80" s="10"/>
      <c r="BA80" s="10"/>
      <c r="BB80" s="10" t="s">
        <v>153</v>
      </c>
      <c r="BC80" s="204">
        <f t="shared" si="28"/>
        <v>2</v>
      </c>
    </row>
    <row r="81" spans="2:55" ht="10.5" customHeight="1">
      <c r="B81" s="406"/>
      <c r="C81" s="416"/>
      <c r="D81" s="409"/>
      <c r="E81" s="31" t="s">
        <v>191</v>
      </c>
      <c r="F81" s="60"/>
      <c r="G81" s="54">
        <v>100</v>
      </c>
      <c r="H81" s="64">
        <v>2</v>
      </c>
      <c r="I81" s="69" t="s">
        <v>38</v>
      </c>
      <c r="J81" s="69" t="s">
        <v>98</v>
      </c>
      <c r="K81" s="130" t="s">
        <v>193</v>
      </c>
      <c r="L81" s="151">
        <f t="shared" si="23"/>
        <v>2</v>
      </c>
      <c r="M81" s="99"/>
      <c r="N81" s="119"/>
      <c r="O81" s="214"/>
      <c r="P81" s="35"/>
      <c r="Q81" s="35"/>
      <c r="R81" s="35"/>
      <c r="S81" s="35"/>
      <c r="T81" s="35"/>
      <c r="U81" s="35"/>
      <c r="V81" s="35"/>
      <c r="W81" s="224" t="str">
        <f>IF($G81&lt;60,"","○")</f>
        <v>○</v>
      </c>
      <c r="X81" s="122"/>
      <c r="Y81" s="32">
        <f t="shared" si="24"/>
        <v>2</v>
      </c>
      <c r="Z81" s="22">
        <f t="shared" si="24"/>
        <v>2</v>
      </c>
      <c r="AA81" s="34"/>
      <c r="AB81" s="35"/>
      <c r="AC81" s="35"/>
      <c r="AD81" s="35"/>
      <c r="AE81" s="36"/>
      <c r="AF81" s="25">
        <f t="shared" si="25"/>
        <v>2</v>
      </c>
      <c r="AG81" s="173">
        <f t="shared" si="25"/>
        <v>2</v>
      </c>
      <c r="AH81" s="35"/>
      <c r="AI81" s="173">
        <f t="shared" si="30"/>
        <v>2</v>
      </c>
      <c r="AJ81" s="173">
        <f t="shared" si="29"/>
        <v>2</v>
      </c>
      <c r="AK81" s="11"/>
      <c r="AL81" s="11" t="s">
        <v>153</v>
      </c>
      <c r="AM81" s="11"/>
      <c r="AN81" s="11"/>
      <c r="AO81" s="11"/>
      <c r="AP81" s="173">
        <f t="shared" si="31"/>
        <v>2</v>
      </c>
      <c r="AQ81" s="25">
        <f t="shared" si="26"/>
        <v>2</v>
      </c>
      <c r="AR81" s="173">
        <f t="shared" si="26"/>
        <v>2</v>
      </c>
      <c r="AS81" s="35"/>
      <c r="AT81" s="173">
        <f t="shared" si="32"/>
        <v>2</v>
      </c>
      <c r="AU81" s="173">
        <f>IF($G81&lt;60,"",$H81)</f>
        <v>2</v>
      </c>
      <c r="AV81" s="11"/>
      <c r="AW81" s="11"/>
      <c r="AX81" s="11"/>
      <c r="AY81" s="11"/>
      <c r="AZ81" s="11"/>
      <c r="BA81" s="11"/>
      <c r="BB81" s="11"/>
      <c r="BC81" s="202">
        <f t="shared" si="28"/>
        <v>2</v>
      </c>
    </row>
    <row r="82" spans="2:55" ht="10.5" customHeight="1">
      <c r="B82" s="406"/>
      <c r="C82" s="416"/>
      <c r="D82" s="409"/>
      <c r="E82" s="31" t="s">
        <v>219</v>
      </c>
      <c r="F82" s="60"/>
      <c r="G82" s="54">
        <v>100</v>
      </c>
      <c r="H82" s="64">
        <v>2</v>
      </c>
      <c r="I82" s="69" t="s">
        <v>38</v>
      </c>
      <c r="J82" s="69" t="s">
        <v>126</v>
      </c>
      <c r="K82" s="130" t="s">
        <v>193</v>
      </c>
      <c r="L82" s="151">
        <f t="shared" si="23"/>
        <v>2</v>
      </c>
      <c r="M82" s="99"/>
      <c r="N82" s="119"/>
      <c r="O82" s="214"/>
      <c r="P82" s="35"/>
      <c r="Q82" s="35"/>
      <c r="R82" s="35"/>
      <c r="S82" s="35"/>
      <c r="T82" s="35"/>
      <c r="U82" s="35"/>
      <c r="V82" s="35"/>
      <c r="W82" s="224" t="str">
        <f>IF($G82&lt;60,"","○")</f>
        <v>○</v>
      </c>
      <c r="X82" s="122"/>
      <c r="Y82" s="32">
        <f t="shared" si="24"/>
        <v>2</v>
      </c>
      <c r="Z82" s="22">
        <f t="shared" si="24"/>
        <v>2</v>
      </c>
      <c r="AA82" s="34"/>
      <c r="AB82" s="35"/>
      <c r="AC82" s="35"/>
      <c r="AD82" s="35"/>
      <c r="AE82" s="36"/>
      <c r="AF82" s="25">
        <f t="shared" si="25"/>
        <v>2</v>
      </c>
      <c r="AG82" s="173">
        <f t="shared" si="25"/>
        <v>2</v>
      </c>
      <c r="AH82" s="35"/>
      <c r="AI82" s="173">
        <f t="shared" si="30"/>
        <v>2</v>
      </c>
      <c r="AJ82" s="173">
        <f t="shared" si="29"/>
        <v>2</v>
      </c>
      <c r="AK82" s="11"/>
      <c r="AL82" s="11" t="s">
        <v>153</v>
      </c>
      <c r="AM82" s="11"/>
      <c r="AN82" s="11"/>
      <c r="AO82" s="11"/>
      <c r="AP82" s="173">
        <f t="shared" si="31"/>
        <v>2</v>
      </c>
      <c r="AQ82" s="25">
        <f t="shared" si="26"/>
        <v>2</v>
      </c>
      <c r="AR82" s="173">
        <f t="shared" si="26"/>
        <v>2</v>
      </c>
      <c r="AS82" s="35"/>
      <c r="AT82" s="173">
        <f t="shared" si="32"/>
        <v>2</v>
      </c>
      <c r="AU82" s="173">
        <f>IF($G82&lt;60,"",$H82)</f>
        <v>2</v>
      </c>
      <c r="AV82" s="11"/>
      <c r="AW82" s="11"/>
      <c r="AX82" s="11"/>
      <c r="AY82" s="11"/>
      <c r="AZ82" s="11"/>
      <c r="BA82" s="11"/>
      <c r="BB82" s="11"/>
      <c r="BC82" s="202">
        <f t="shared" si="28"/>
        <v>2</v>
      </c>
    </row>
    <row r="83" spans="2:55" ht="10.5" customHeight="1">
      <c r="B83" s="406"/>
      <c r="C83" s="417"/>
      <c r="D83" s="410"/>
      <c r="E83" s="7" t="s">
        <v>215</v>
      </c>
      <c r="F83" s="80"/>
      <c r="G83" s="55">
        <v>100</v>
      </c>
      <c r="H83" s="66">
        <v>2</v>
      </c>
      <c r="I83" s="80" t="s">
        <v>38</v>
      </c>
      <c r="J83" s="80" t="s">
        <v>270</v>
      </c>
      <c r="K83" s="137" t="s">
        <v>93</v>
      </c>
      <c r="L83" s="30">
        <f t="shared" si="23"/>
        <v>2</v>
      </c>
      <c r="M83" s="13"/>
      <c r="N83" s="221" t="str">
        <f>IF($G83&lt;60,"","○")</f>
        <v>○</v>
      </c>
      <c r="O83" s="223"/>
      <c r="P83" s="39"/>
      <c r="Q83" s="39"/>
      <c r="R83" s="39"/>
      <c r="S83" s="39"/>
      <c r="T83" s="39"/>
      <c r="U83" s="39"/>
      <c r="V83" s="39"/>
      <c r="W83" s="39"/>
      <c r="X83" s="222"/>
      <c r="Y83" s="117">
        <f t="shared" si="24"/>
        <v>2</v>
      </c>
      <c r="Z83" s="148">
        <f t="shared" si="24"/>
        <v>2</v>
      </c>
      <c r="AA83" s="38"/>
      <c r="AB83" s="39"/>
      <c r="AC83" s="39"/>
      <c r="AD83" s="39"/>
      <c r="AE83" s="40"/>
      <c r="AF83" s="27">
        <f t="shared" si="25"/>
        <v>2</v>
      </c>
      <c r="AG83" s="23">
        <f t="shared" si="25"/>
        <v>2</v>
      </c>
      <c r="AH83" s="12"/>
      <c r="AI83" s="148">
        <f t="shared" si="30"/>
        <v>2</v>
      </c>
      <c r="AJ83" s="148">
        <f t="shared" si="30"/>
        <v>2</v>
      </c>
      <c r="AK83" s="12" t="s">
        <v>153</v>
      </c>
      <c r="AL83" s="12" t="s">
        <v>153</v>
      </c>
      <c r="AM83" s="12"/>
      <c r="AN83" s="12" t="s">
        <v>153</v>
      </c>
      <c r="AO83" s="12" t="s">
        <v>153</v>
      </c>
      <c r="AP83" s="148">
        <f>IF($G83&lt;60,"",$H83)</f>
        <v>2</v>
      </c>
      <c r="AQ83" s="27">
        <f t="shared" si="26"/>
        <v>2</v>
      </c>
      <c r="AR83" s="23">
        <f t="shared" si="26"/>
        <v>2</v>
      </c>
      <c r="AS83" s="12"/>
      <c r="AT83" s="148">
        <f t="shared" si="32"/>
        <v>2</v>
      </c>
      <c r="AU83" s="148">
        <f>IF($G83&lt;60,"",$H83)</f>
        <v>2</v>
      </c>
      <c r="AV83" s="12" t="s">
        <v>153</v>
      </c>
      <c r="AW83" s="12" t="s">
        <v>153</v>
      </c>
      <c r="AX83" s="12"/>
      <c r="AY83" s="12" t="s">
        <v>153</v>
      </c>
      <c r="AZ83" s="12"/>
      <c r="BA83" s="12"/>
      <c r="BB83" s="12"/>
      <c r="BC83" s="203">
        <f t="shared" si="28"/>
        <v>2</v>
      </c>
    </row>
    <row r="84" spans="2:55" ht="10.5" customHeight="1">
      <c r="B84" s="406"/>
      <c r="C84" s="420" t="s">
        <v>136</v>
      </c>
      <c r="D84" s="422" t="s">
        <v>3</v>
      </c>
      <c r="E84" s="219" t="s">
        <v>140</v>
      </c>
      <c r="F84" s="90"/>
      <c r="G84" s="56">
        <v>100</v>
      </c>
      <c r="H84" s="142">
        <v>8</v>
      </c>
      <c r="I84" s="70" t="s">
        <v>92</v>
      </c>
      <c r="J84" s="70" t="s">
        <v>102</v>
      </c>
      <c r="K84" s="133" t="s">
        <v>96</v>
      </c>
      <c r="L84" s="149">
        <f t="shared" si="23"/>
        <v>8</v>
      </c>
      <c r="M84" s="169">
        <f t="shared" si="23"/>
        <v>8</v>
      </c>
      <c r="N84" s="50" t="str">
        <f>IF($G84&lt;60,"","○")</f>
        <v>○</v>
      </c>
      <c r="O84" s="47"/>
      <c r="P84" s="47"/>
      <c r="Q84" s="46"/>
      <c r="R84" s="50" t="str">
        <f>IF($G84&lt;60,"","○")</f>
        <v>○</v>
      </c>
      <c r="S84" s="46"/>
      <c r="T84" s="46"/>
      <c r="U84" s="47"/>
      <c r="V84" s="47"/>
      <c r="W84" s="46"/>
      <c r="X84" s="96" t="str">
        <f>IF($G84&lt;60,"","◎")</f>
        <v>◎</v>
      </c>
      <c r="Y84" s="118">
        <f t="shared" si="24"/>
        <v>8</v>
      </c>
      <c r="Z84" s="172">
        <f t="shared" si="24"/>
        <v>8</v>
      </c>
      <c r="AA84" s="51"/>
      <c r="AB84" s="46"/>
      <c r="AC84" s="46"/>
      <c r="AD84" s="46"/>
      <c r="AE84" s="59"/>
      <c r="AF84" s="144">
        <f t="shared" si="25"/>
        <v>8</v>
      </c>
      <c r="AG84" s="136">
        <f t="shared" si="25"/>
        <v>8</v>
      </c>
      <c r="AH84" s="24">
        <f t="shared" si="25"/>
        <v>8</v>
      </c>
      <c r="AI84" s="196">
        <f t="shared" si="30"/>
        <v>8</v>
      </c>
      <c r="AJ84" s="77" t="s">
        <v>153</v>
      </c>
      <c r="AK84" s="77" t="s">
        <v>153</v>
      </c>
      <c r="AL84" s="196">
        <f>IF($G84&lt;60,"",$H84)</f>
        <v>8</v>
      </c>
      <c r="AM84" s="77" t="s">
        <v>153</v>
      </c>
      <c r="AN84" s="77" t="s">
        <v>153</v>
      </c>
      <c r="AO84" s="196">
        <f>IF($G84&lt;60,"",$H84)</f>
        <v>8</v>
      </c>
      <c r="AP84" s="14" t="s">
        <v>153</v>
      </c>
      <c r="AQ84" s="144">
        <f t="shared" si="26"/>
        <v>8</v>
      </c>
      <c r="AR84" s="136">
        <f t="shared" si="26"/>
        <v>8</v>
      </c>
      <c r="AS84" s="24">
        <f t="shared" si="26"/>
        <v>8</v>
      </c>
      <c r="AT84" s="196">
        <f t="shared" si="32"/>
        <v>8</v>
      </c>
      <c r="AU84" s="77" t="s">
        <v>153</v>
      </c>
      <c r="AV84" s="77" t="s">
        <v>153</v>
      </c>
      <c r="AW84" s="196">
        <f>IF($G84&lt;60,"",$H84)</f>
        <v>8</v>
      </c>
      <c r="AX84" s="77" t="s">
        <v>153</v>
      </c>
      <c r="AY84" s="77" t="s">
        <v>153</v>
      </c>
      <c r="AZ84" s="77"/>
      <c r="BA84" s="77"/>
      <c r="BB84" s="196">
        <f>IF($G84&lt;60,"",$H84)</f>
        <v>8</v>
      </c>
      <c r="BC84" s="198" t="s">
        <v>153</v>
      </c>
    </row>
    <row r="85" spans="2:55" ht="10.5" customHeight="1">
      <c r="B85" s="406"/>
      <c r="C85" s="409"/>
      <c r="D85" s="412"/>
      <c r="E85" s="170" t="s">
        <v>141</v>
      </c>
      <c r="F85" s="72"/>
      <c r="G85" s="54">
        <v>100</v>
      </c>
      <c r="H85" s="64">
        <v>8</v>
      </c>
      <c r="I85" s="87" t="s">
        <v>92</v>
      </c>
      <c r="J85" s="87" t="s">
        <v>142</v>
      </c>
      <c r="K85" s="130" t="s">
        <v>96</v>
      </c>
      <c r="L85" s="151">
        <f t="shared" si="23"/>
        <v>8</v>
      </c>
      <c r="M85" s="156">
        <f t="shared" si="23"/>
        <v>8</v>
      </c>
      <c r="N85" s="37" t="str">
        <f>IF($G85&lt;60,"","○")</f>
        <v>○</v>
      </c>
      <c r="O85" s="47"/>
      <c r="P85" s="47"/>
      <c r="Q85" s="35"/>
      <c r="R85" s="37" t="str">
        <f>IF($G85&lt;60,"","○")</f>
        <v>○</v>
      </c>
      <c r="S85" s="35"/>
      <c r="T85" s="35"/>
      <c r="U85" s="47"/>
      <c r="V85" s="47"/>
      <c r="W85" s="35"/>
      <c r="X85" s="43" t="str">
        <f>IF($G85&lt;60,"","◎")</f>
        <v>◎</v>
      </c>
      <c r="Y85" s="32">
        <f t="shared" si="24"/>
        <v>8</v>
      </c>
      <c r="Z85" s="172">
        <f t="shared" si="24"/>
        <v>8</v>
      </c>
      <c r="AA85" s="51"/>
      <c r="AB85" s="35"/>
      <c r="AC85" s="35"/>
      <c r="AD85" s="35"/>
      <c r="AE85" s="36"/>
      <c r="AF85" s="25">
        <f t="shared" si="25"/>
        <v>8</v>
      </c>
      <c r="AG85" s="11"/>
      <c r="AH85" s="172">
        <f t="shared" si="25"/>
        <v>8</v>
      </c>
      <c r="AI85" s="173">
        <f t="shared" si="30"/>
        <v>8</v>
      </c>
      <c r="AJ85" s="11" t="s">
        <v>153</v>
      </c>
      <c r="AK85" s="11" t="s">
        <v>153</v>
      </c>
      <c r="AL85" s="173">
        <f>IF($G85&lt;60,"",$H85)</f>
        <v>8</v>
      </c>
      <c r="AM85" s="11" t="s">
        <v>153</v>
      </c>
      <c r="AN85" s="11" t="s">
        <v>153</v>
      </c>
      <c r="AO85" s="173">
        <f>IF($G85&lt;60,"",$H85)</f>
        <v>8</v>
      </c>
      <c r="AP85" s="11" t="s">
        <v>153</v>
      </c>
      <c r="AQ85" s="25">
        <f t="shared" si="26"/>
        <v>8</v>
      </c>
      <c r="AR85" s="11"/>
      <c r="AS85" s="172">
        <f t="shared" si="26"/>
        <v>8</v>
      </c>
      <c r="AT85" s="173">
        <f t="shared" si="32"/>
        <v>8</v>
      </c>
      <c r="AU85" s="11" t="s">
        <v>153</v>
      </c>
      <c r="AV85" s="11" t="s">
        <v>153</v>
      </c>
      <c r="AW85" s="173">
        <f>IF($G85&lt;60,"",$H85)</f>
        <v>8</v>
      </c>
      <c r="AX85" s="11" t="s">
        <v>153</v>
      </c>
      <c r="AY85" s="11" t="s">
        <v>153</v>
      </c>
      <c r="AZ85" s="11"/>
      <c r="BA85" s="11"/>
      <c r="BB85" s="173">
        <f>IF($G85&lt;60,"",$H85)</f>
        <v>8</v>
      </c>
      <c r="BC85" s="199" t="s">
        <v>153</v>
      </c>
    </row>
    <row r="86" spans="2:55" ht="10.5" customHeight="1">
      <c r="B86" s="406"/>
      <c r="C86" s="409"/>
      <c r="D86" s="412"/>
      <c r="E86" s="8" t="s">
        <v>214</v>
      </c>
      <c r="F86" s="60"/>
      <c r="G86" s="54">
        <v>100</v>
      </c>
      <c r="H86" s="64">
        <v>2</v>
      </c>
      <c r="I86" s="69" t="s">
        <v>92</v>
      </c>
      <c r="J86" s="69" t="s">
        <v>98</v>
      </c>
      <c r="K86" s="130" t="s">
        <v>94</v>
      </c>
      <c r="L86" s="151">
        <f t="shared" ref="L86:M88" si="33">IF($G86&lt;60,"",$H86)</f>
        <v>2</v>
      </c>
      <c r="M86" s="156">
        <f t="shared" si="33"/>
        <v>2</v>
      </c>
      <c r="N86" s="119"/>
      <c r="O86" s="35"/>
      <c r="P86" s="35"/>
      <c r="Q86" s="35"/>
      <c r="R86" s="58"/>
      <c r="S86" s="35"/>
      <c r="T86" s="43" t="str">
        <f>IF($G86&lt;60,"","◎")</f>
        <v>◎</v>
      </c>
      <c r="U86" s="43" t="str">
        <f>IF($G86&lt;60,"","◎")</f>
        <v>◎</v>
      </c>
      <c r="V86" s="35"/>
      <c r="W86" s="43" t="str">
        <f>IF($G86&lt;60,"","◎")</f>
        <v>◎</v>
      </c>
      <c r="X86" s="36"/>
      <c r="Y86" s="32">
        <f t="shared" si="24"/>
        <v>2</v>
      </c>
      <c r="Z86" s="172">
        <f t="shared" si="24"/>
        <v>2</v>
      </c>
      <c r="AA86" s="34"/>
      <c r="AB86" s="35"/>
      <c r="AC86" s="35"/>
      <c r="AD86" s="35"/>
      <c r="AE86" s="36"/>
      <c r="AF86" s="25">
        <f t="shared" si="25"/>
        <v>2</v>
      </c>
      <c r="AG86" s="22">
        <f t="shared" si="25"/>
        <v>2</v>
      </c>
      <c r="AH86" s="22">
        <f t="shared" si="25"/>
        <v>2</v>
      </c>
      <c r="AI86" s="173">
        <f t="shared" si="30"/>
        <v>2</v>
      </c>
      <c r="AJ86" s="11" t="s">
        <v>153</v>
      </c>
      <c r="AK86" s="11" t="s">
        <v>153</v>
      </c>
      <c r="AL86" s="173">
        <f>IF($G86&lt;60,"",$H86)</f>
        <v>2</v>
      </c>
      <c r="AM86" s="11" t="s">
        <v>153</v>
      </c>
      <c r="AN86" s="11" t="s">
        <v>153</v>
      </c>
      <c r="AO86" s="173">
        <f>IF($G86&lt;60,"",$H86)</f>
        <v>2</v>
      </c>
      <c r="AP86" s="11" t="s">
        <v>153</v>
      </c>
      <c r="AQ86" s="25">
        <f t="shared" si="26"/>
        <v>2</v>
      </c>
      <c r="AR86" s="22">
        <f t="shared" si="26"/>
        <v>2</v>
      </c>
      <c r="AS86" s="22">
        <f t="shared" si="26"/>
        <v>2</v>
      </c>
      <c r="AT86" s="173">
        <f t="shared" si="32"/>
        <v>2</v>
      </c>
      <c r="AU86" s="11" t="s">
        <v>153</v>
      </c>
      <c r="AV86" s="11" t="s">
        <v>153</v>
      </c>
      <c r="AW86" s="173">
        <f>IF($G86&lt;60,"",$H86)</f>
        <v>2</v>
      </c>
      <c r="AX86" s="11" t="s">
        <v>153</v>
      </c>
      <c r="AY86" s="11" t="s">
        <v>153</v>
      </c>
      <c r="AZ86" s="11"/>
      <c r="BA86" s="11"/>
      <c r="BB86" s="173">
        <f>IF($G86&lt;60,"",$H86)</f>
        <v>2</v>
      </c>
      <c r="BC86" s="199" t="s">
        <v>153</v>
      </c>
    </row>
    <row r="87" spans="2:55" ht="10.5" customHeight="1">
      <c r="B87" s="406"/>
      <c r="C87" s="409"/>
      <c r="D87" s="413"/>
      <c r="E87" s="7" t="s">
        <v>213</v>
      </c>
      <c r="F87" s="80"/>
      <c r="G87" s="55">
        <v>100</v>
      </c>
      <c r="H87" s="66">
        <v>1</v>
      </c>
      <c r="I87" s="80" t="s">
        <v>155</v>
      </c>
      <c r="J87" s="80" t="s">
        <v>182</v>
      </c>
      <c r="K87" s="137" t="s">
        <v>93</v>
      </c>
      <c r="L87" s="30">
        <f t="shared" si="33"/>
        <v>1</v>
      </c>
      <c r="M87" s="145">
        <f t="shared" si="33"/>
        <v>1</v>
      </c>
      <c r="N87" s="215"/>
      <c r="O87" s="223"/>
      <c r="P87" s="39"/>
      <c r="Q87" s="39"/>
      <c r="R87" s="39"/>
      <c r="S87" s="39"/>
      <c r="T87" s="39"/>
      <c r="U87" s="39"/>
      <c r="V87" s="39"/>
      <c r="W87" s="44" t="str">
        <f>IF($G87&lt;60,"","◎")</f>
        <v>◎</v>
      </c>
      <c r="X87" s="222"/>
      <c r="Y87" s="117">
        <f t="shared" si="24"/>
        <v>1</v>
      </c>
      <c r="Z87" s="148">
        <f t="shared" si="24"/>
        <v>1</v>
      </c>
      <c r="AA87" s="38"/>
      <c r="AB87" s="39"/>
      <c r="AC87" s="39"/>
      <c r="AD87" s="39"/>
      <c r="AE87" s="40"/>
      <c r="AF87" s="27">
        <f t="shared" si="25"/>
        <v>1</v>
      </c>
      <c r="AG87" s="23">
        <f t="shared" si="25"/>
        <v>1</v>
      </c>
      <c r="AH87" s="12"/>
      <c r="AI87" s="148">
        <f t="shared" si="30"/>
        <v>1</v>
      </c>
      <c r="AJ87" s="148">
        <f t="shared" si="30"/>
        <v>1</v>
      </c>
      <c r="AK87" s="12" t="s">
        <v>153</v>
      </c>
      <c r="AL87" s="12" t="s">
        <v>153</v>
      </c>
      <c r="AM87" s="12"/>
      <c r="AN87" s="12" t="s">
        <v>153</v>
      </c>
      <c r="AO87" s="12" t="s">
        <v>153</v>
      </c>
      <c r="AP87" s="148">
        <f>IF($G87&lt;60,"",$H87)</f>
        <v>1</v>
      </c>
      <c r="AQ87" s="27">
        <f t="shared" si="26"/>
        <v>1</v>
      </c>
      <c r="AR87" s="23">
        <f t="shared" si="26"/>
        <v>1</v>
      </c>
      <c r="AS87" s="12"/>
      <c r="AT87" s="148">
        <f t="shared" si="32"/>
        <v>1</v>
      </c>
      <c r="AU87" s="148">
        <f>IF($G87&lt;60,"",$H87)</f>
        <v>1</v>
      </c>
      <c r="AV87" s="12" t="s">
        <v>153</v>
      </c>
      <c r="AW87" s="12" t="s">
        <v>153</v>
      </c>
      <c r="AX87" s="12"/>
      <c r="AY87" s="12" t="s">
        <v>153</v>
      </c>
      <c r="AZ87" s="12"/>
      <c r="BA87" s="12"/>
      <c r="BB87" s="12"/>
      <c r="BC87" s="203">
        <f t="shared" si="28"/>
        <v>1</v>
      </c>
    </row>
    <row r="88" spans="2:55" ht="10.5" customHeight="1">
      <c r="B88" s="406"/>
      <c r="C88" s="409"/>
      <c r="D88" s="422" t="s">
        <v>38</v>
      </c>
      <c r="E88" s="6" t="s">
        <v>154</v>
      </c>
      <c r="F88" s="79"/>
      <c r="G88" s="53">
        <v>100</v>
      </c>
      <c r="H88" s="71">
        <v>2</v>
      </c>
      <c r="I88" s="79" t="s">
        <v>38</v>
      </c>
      <c r="J88" s="79" t="s">
        <v>182</v>
      </c>
      <c r="K88" s="131" t="s">
        <v>93</v>
      </c>
      <c r="L88" s="139">
        <f t="shared" si="33"/>
        <v>2</v>
      </c>
      <c r="M88" s="212"/>
      <c r="N88" s="132"/>
      <c r="O88" s="33"/>
      <c r="P88" s="33"/>
      <c r="Q88" s="33"/>
      <c r="R88" s="33"/>
      <c r="S88" s="33"/>
      <c r="T88" s="33"/>
      <c r="U88" s="33"/>
      <c r="V88" s="33"/>
      <c r="W88" s="50" t="str">
        <f>IF($G88&lt;60,"","○")</f>
        <v>○</v>
      </c>
      <c r="X88" s="42"/>
      <c r="Y88" s="116">
        <f t="shared" si="24"/>
        <v>2</v>
      </c>
      <c r="Z88" s="116">
        <f t="shared" si="24"/>
        <v>2</v>
      </c>
      <c r="AA88" s="132"/>
      <c r="AB88" s="33"/>
      <c r="AC88" s="33"/>
      <c r="AD88" s="33"/>
      <c r="AE88" s="42"/>
      <c r="AF88" s="26">
        <f t="shared" si="25"/>
        <v>2</v>
      </c>
      <c r="AG88" s="21">
        <f t="shared" si="25"/>
        <v>2</v>
      </c>
      <c r="AH88" s="10"/>
      <c r="AI88" s="174">
        <f t="shared" si="30"/>
        <v>2</v>
      </c>
      <c r="AJ88" s="174">
        <f t="shared" si="30"/>
        <v>2</v>
      </c>
      <c r="AK88" s="10" t="s">
        <v>153</v>
      </c>
      <c r="AL88" s="10" t="s">
        <v>153</v>
      </c>
      <c r="AM88" s="10"/>
      <c r="AN88" s="10" t="s">
        <v>153</v>
      </c>
      <c r="AO88" s="10" t="s">
        <v>153</v>
      </c>
      <c r="AP88" s="174">
        <f>IF($G88&lt;60,"",$H88)</f>
        <v>2</v>
      </c>
      <c r="AQ88" s="26">
        <f t="shared" si="26"/>
        <v>2</v>
      </c>
      <c r="AR88" s="21">
        <f t="shared" si="26"/>
        <v>2</v>
      </c>
      <c r="AS88" s="10"/>
      <c r="AT88" s="174">
        <f t="shared" si="32"/>
        <v>2</v>
      </c>
      <c r="AU88" s="174">
        <f>IF($G88&lt;60,"",$H88)</f>
        <v>2</v>
      </c>
      <c r="AV88" s="10" t="s">
        <v>153</v>
      </c>
      <c r="AW88" s="10" t="s">
        <v>153</v>
      </c>
      <c r="AX88" s="10"/>
      <c r="AY88" s="10" t="s">
        <v>153</v>
      </c>
      <c r="AZ88" s="10"/>
      <c r="BA88" s="10"/>
      <c r="BB88" s="10"/>
      <c r="BC88" s="204">
        <f t="shared" si="28"/>
        <v>2</v>
      </c>
    </row>
    <row r="89" spans="2:55" ht="10.5" customHeight="1">
      <c r="B89" s="406"/>
      <c r="C89" s="409"/>
      <c r="D89" s="412"/>
      <c r="E89" s="216" t="s">
        <v>4</v>
      </c>
      <c r="F89" s="63"/>
      <c r="G89" s="54">
        <v>100</v>
      </c>
      <c r="H89" s="62">
        <v>2</v>
      </c>
      <c r="I89" s="90" t="s">
        <v>38</v>
      </c>
      <c r="J89" s="72" t="s">
        <v>98</v>
      </c>
      <c r="K89" s="138" t="s">
        <v>97</v>
      </c>
      <c r="L89" s="149">
        <f>IF($G89&lt;60,"",$H89)</f>
        <v>2</v>
      </c>
      <c r="M89" s="150"/>
      <c r="N89" s="120"/>
      <c r="O89" s="47"/>
      <c r="P89" s="47"/>
      <c r="Q89" s="47"/>
      <c r="R89" s="47"/>
      <c r="S89" s="47"/>
      <c r="T89" s="47"/>
      <c r="U89" s="37" t="str">
        <f>IF($G89&lt;60,"","○")</f>
        <v>○</v>
      </c>
      <c r="V89" s="47"/>
      <c r="W89" s="47"/>
      <c r="X89" s="48"/>
      <c r="Y89" s="118">
        <f>IF($G89&lt;60,"",$H89)</f>
        <v>2</v>
      </c>
      <c r="Z89" s="24">
        <f t="shared" si="24"/>
        <v>2</v>
      </c>
      <c r="AA89" s="51"/>
      <c r="AB89" s="47"/>
      <c r="AC89" s="47"/>
      <c r="AD89" s="47"/>
      <c r="AE89" s="48"/>
      <c r="AF89" s="28">
        <f t="shared" si="25"/>
        <v>2</v>
      </c>
      <c r="AG89" s="24">
        <f t="shared" si="25"/>
        <v>2</v>
      </c>
      <c r="AH89" s="217" t="s">
        <v>153</v>
      </c>
      <c r="AI89" s="172">
        <f>IF($G89&lt;60,"",$H89)</f>
        <v>2</v>
      </c>
      <c r="AJ89" s="172">
        <f>IF($G89&lt;60,"",$H89)</f>
        <v>2</v>
      </c>
      <c r="AK89" s="14" t="s">
        <v>153</v>
      </c>
      <c r="AL89" s="14" t="s">
        <v>153</v>
      </c>
      <c r="AM89" s="14" t="s">
        <v>153</v>
      </c>
      <c r="AN89" s="14" t="s">
        <v>153</v>
      </c>
      <c r="AO89" s="218" t="s">
        <v>153</v>
      </c>
      <c r="AP89" s="172">
        <f>IF($G89&lt;60,"",$H89)</f>
        <v>2</v>
      </c>
      <c r="AQ89" s="28">
        <f t="shared" si="26"/>
        <v>2</v>
      </c>
      <c r="AR89" s="24">
        <f t="shared" si="26"/>
        <v>2</v>
      </c>
      <c r="AS89" s="24">
        <f t="shared" si="26"/>
        <v>2</v>
      </c>
      <c r="AT89" s="172">
        <f t="shared" si="32"/>
        <v>2</v>
      </c>
      <c r="AU89" s="14" t="s">
        <v>153</v>
      </c>
      <c r="AV89" s="14" t="s">
        <v>153</v>
      </c>
      <c r="AW89" s="172">
        <f>IF($G89&lt;60,"",$H89)</f>
        <v>2</v>
      </c>
      <c r="AX89" s="14" t="s">
        <v>153</v>
      </c>
      <c r="AY89" s="14" t="s">
        <v>153</v>
      </c>
      <c r="AZ89" s="14"/>
      <c r="BA89" s="14"/>
      <c r="BB89" s="196">
        <f>IF($G89&lt;60,"",$H89)</f>
        <v>2</v>
      </c>
      <c r="BC89" s="225" t="s">
        <v>153</v>
      </c>
    </row>
    <row r="90" spans="2:55" ht="10.5" customHeight="1">
      <c r="B90" s="406"/>
      <c r="C90" s="409"/>
      <c r="D90" s="412"/>
      <c r="E90" s="31" t="s">
        <v>6</v>
      </c>
      <c r="F90" s="60"/>
      <c r="G90" s="54">
        <v>100</v>
      </c>
      <c r="H90" s="64">
        <v>2</v>
      </c>
      <c r="I90" s="69" t="s">
        <v>38</v>
      </c>
      <c r="J90" s="69" t="s">
        <v>171</v>
      </c>
      <c r="K90" s="130" t="s">
        <v>93</v>
      </c>
      <c r="L90" s="151">
        <f t="shared" ref="L90:L105" si="34">IF($G90&lt;60,"",$H90)</f>
        <v>2</v>
      </c>
      <c r="M90" s="152"/>
      <c r="N90" s="119"/>
      <c r="O90" s="35"/>
      <c r="P90" s="35"/>
      <c r="Q90" s="35"/>
      <c r="R90" s="35"/>
      <c r="S90" s="35"/>
      <c r="T90" s="35"/>
      <c r="U90" s="35"/>
      <c r="V90" s="37" t="str">
        <f t="shared" ref="V90:V105" si="35">IF($G90&lt;60,"","○")</f>
        <v>○</v>
      </c>
      <c r="W90" s="35"/>
      <c r="X90" s="36"/>
      <c r="Y90" s="32">
        <f t="shared" si="24"/>
        <v>2</v>
      </c>
      <c r="Z90" s="173">
        <f t="shared" si="24"/>
        <v>2</v>
      </c>
      <c r="AA90" s="34"/>
      <c r="AB90" s="35"/>
      <c r="AC90" s="35"/>
      <c r="AD90" s="35"/>
      <c r="AE90" s="36"/>
      <c r="AF90" s="25">
        <f t="shared" si="25"/>
        <v>2</v>
      </c>
      <c r="AG90" s="22">
        <f t="shared" si="25"/>
        <v>2</v>
      </c>
      <c r="AH90" s="22">
        <f t="shared" si="25"/>
        <v>2</v>
      </c>
      <c r="AI90" s="173">
        <f t="shared" si="30"/>
        <v>2</v>
      </c>
      <c r="AJ90" s="11" t="s">
        <v>153</v>
      </c>
      <c r="AK90" s="11" t="s">
        <v>153</v>
      </c>
      <c r="AL90" s="173">
        <f t="shared" ref="AL90:AM102" si="36">IF($G90&lt;60,"",$H90)</f>
        <v>2</v>
      </c>
      <c r="AM90" s="173">
        <f t="shared" si="36"/>
        <v>2</v>
      </c>
      <c r="AN90" s="173">
        <f>IF($G90&lt;60,"",$H90)</f>
        <v>2</v>
      </c>
      <c r="AO90" s="11" t="s">
        <v>153</v>
      </c>
      <c r="AP90" s="11" t="s">
        <v>153</v>
      </c>
      <c r="AQ90" s="25">
        <f t="shared" si="26"/>
        <v>2</v>
      </c>
      <c r="AR90" s="22">
        <f t="shared" si="26"/>
        <v>2</v>
      </c>
      <c r="AS90" s="11"/>
      <c r="AT90" s="173">
        <f t="shared" si="32"/>
        <v>2</v>
      </c>
      <c r="AU90" s="173">
        <f>IF($G90&lt;60,"",$H90)</f>
        <v>2</v>
      </c>
      <c r="AV90" s="11" t="s">
        <v>153</v>
      </c>
      <c r="AW90" s="11" t="s">
        <v>153</v>
      </c>
      <c r="AX90" s="11" t="s">
        <v>153</v>
      </c>
      <c r="AY90" s="11" t="s">
        <v>153</v>
      </c>
      <c r="AZ90" s="11" t="s">
        <v>153</v>
      </c>
      <c r="BA90" s="11" t="s">
        <v>153</v>
      </c>
      <c r="BB90" s="11" t="s">
        <v>153</v>
      </c>
      <c r="BC90" s="202">
        <f>IF($G90&lt;60,"",$H90)</f>
        <v>2</v>
      </c>
    </row>
    <row r="91" spans="2:55" ht="10.5" customHeight="1">
      <c r="B91" s="406"/>
      <c r="C91" s="409"/>
      <c r="D91" s="412"/>
      <c r="E91" s="31" t="s">
        <v>7</v>
      </c>
      <c r="F91" s="60"/>
      <c r="G91" s="54">
        <v>100</v>
      </c>
      <c r="H91" s="64">
        <v>2</v>
      </c>
      <c r="I91" s="69" t="s">
        <v>38</v>
      </c>
      <c r="J91" s="69" t="s">
        <v>171</v>
      </c>
      <c r="K91" s="130" t="s">
        <v>93</v>
      </c>
      <c r="L91" s="151">
        <f t="shared" si="34"/>
        <v>2</v>
      </c>
      <c r="M91" s="152"/>
      <c r="N91" s="119"/>
      <c r="O91" s="35"/>
      <c r="P91" s="35"/>
      <c r="Q91" s="35"/>
      <c r="R91" s="35"/>
      <c r="S91" s="35"/>
      <c r="T91" s="35"/>
      <c r="U91" s="35"/>
      <c r="V91" s="37" t="str">
        <f t="shared" si="35"/>
        <v>○</v>
      </c>
      <c r="W91" s="35"/>
      <c r="X91" s="36"/>
      <c r="Y91" s="32">
        <f t="shared" si="24"/>
        <v>2</v>
      </c>
      <c r="Z91" s="173">
        <f t="shared" si="24"/>
        <v>2</v>
      </c>
      <c r="AA91" s="34"/>
      <c r="AB91" s="35"/>
      <c r="AC91" s="35"/>
      <c r="AD91" s="35"/>
      <c r="AE91" s="36"/>
      <c r="AF91" s="25">
        <f t="shared" si="25"/>
        <v>2</v>
      </c>
      <c r="AG91" s="22">
        <f t="shared" si="25"/>
        <v>2</v>
      </c>
      <c r="AH91" s="22">
        <f t="shared" si="25"/>
        <v>2</v>
      </c>
      <c r="AI91" s="173">
        <f t="shared" si="30"/>
        <v>2</v>
      </c>
      <c r="AJ91" s="11" t="s">
        <v>153</v>
      </c>
      <c r="AK91" s="11" t="s">
        <v>153</v>
      </c>
      <c r="AL91" s="173">
        <f t="shared" si="36"/>
        <v>2</v>
      </c>
      <c r="AM91" s="173">
        <f t="shared" si="36"/>
        <v>2</v>
      </c>
      <c r="AN91" s="173">
        <f>IF($G91&lt;60,"",$H91)</f>
        <v>2</v>
      </c>
      <c r="AO91" s="11" t="s">
        <v>153</v>
      </c>
      <c r="AP91" s="11" t="s">
        <v>153</v>
      </c>
      <c r="AQ91" s="25">
        <f t="shared" si="26"/>
        <v>2</v>
      </c>
      <c r="AR91" s="22">
        <f t="shared" si="26"/>
        <v>2</v>
      </c>
      <c r="AS91" s="22">
        <f t="shared" si="26"/>
        <v>2</v>
      </c>
      <c r="AT91" s="173">
        <f t="shared" si="32"/>
        <v>2</v>
      </c>
      <c r="AU91" s="11" t="s">
        <v>153</v>
      </c>
      <c r="AV91" s="11" t="s">
        <v>153</v>
      </c>
      <c r="AW91" s="173">
        <f>IF($G91&lt;60,"",$H91)</f>
        <v>2</v>
      </c>
      <c r="AX91" s="173">
        <f>IF($G91&lt;60,"",$H91)</f>
        <v>2</v>
      </c>
      <c r="AY91" s="11" t="s">
        <v>153</v>
      </c>
      <c r="AZ91" s="11" t="s">
        <v>153</v>
      </c>
      <c r="BA91" s="11" t="s">
        <v>153</v>
      </c>
      <c r="BB91" s="11" t="s">
        <v>153</v>
      </c>
      <c r="BC91" s="199" t="s">
        <v>153</v>
      </c>
    </row>
    <row r="92" spans="2:55" ht="10.5" customHeight="1">
      <c r="B92" s="406"/>
      <c r="C92" s="409"/>
      <c r="D92" s="412"/>
      <c r="E92" s="31" t="s">
        <v>8</v>
      </c>
      <c r="F92" s="60"/>
      <c r="G92" s="54">
        <v>100</v>
      </c>
      <c r="H92" s="64">
        <v>2</v>
      </c>
      <c r="I92" s="69" t="s">
        <v>38</v>
      </c>
      <c r="J92" s="69" t="s">
        <v>98</v>
      </c>
      <c r="K92" s="130" t="s">
        <v>93</v>
      </c>
      <c r="L92" s="151">
        <f t="shared" si="34"/>
        <v>2</v>
      </c>
      <c r="M92" s="152"/>
      <c r="N92" s="119"/>
      <c r="O92" s="35"/>
      <c r="P92" s="35"/>
      <c r="Q92" s="35"/>
      <c r="R92" s="35"/>
      <c r="S92" s="35"/>
      <c r="T92" s="35"/>
      <c r="U92" s="35"/>
      <c r="V92" s="37" t="str">
        <f t="shared" si="35"/>
        <v>○</v>
      </c>
      <c r="W92" s="35"/>
      <c r="X92" s="36"/>
      <c r="Y92" s="32">
        <f t="shared" si="24"/>
        <v>2</v>
      </c>
      <c r="Z92" s="173">
        <f t="shared" si="24"/>
        <v>2</v>
      </c>
      <c r="AA92" s="34"/>
      <c r="AB92" s="35"/>
      <c r="AC92" s="35"/>
      <c r="AD92" s="35"/>
      <c r="AE92" s="36"/>
      <c r="AF92" s="25">
        <f t="shared" si="25"/>
        <v>2</v>
      </c>
      <c r="AG92" s="22">
        <f t="shared" si="25"/>
        <v>2</v>
      </c>
      <c r="AH92" s="22">
        <f t="shared" si="25"/>
        <v>2</v>
      </c>
      <c r="AI92" s="173">
        <f t="shared" si="30"/>
        <v>2</v>
      </c>
      <c r="AJ92" s="11" t="s">
        <v>153</v>
      </c>
      <c r="AK92" s="11" t="s">
        <v>153</v>
      </c>
      <c r="AL92" s="173">
        <f t="shared" si="36"/>
        <v>2</v>
      </c>
      <c r="AM92" s="173">
        <f t="shared" si="36"/>
        <v>2</v>
      </c>
      <c r="AN92" s="11" t="s">
        <v>153</v>
      </c>
      <c r="AO92" s="11" t="s">
        <v>153</v>
      </c>
      <c r="AP92" s="11" t="s">
        <v>153</v>
      </c>
      <c r="AQ92" s="25">
        <f t="shared" si="26"/>
        <v>2</v>
      </c>
      <c r="AR92" s="22">
        <f t="shared" si="26"/>
        <v>2</v>
      </c>
      <c r="AS92" s="22">
        <f t="shared" si="26"/>
        <v>2</v>
      </c>
      <c r="AT92" s="173">
        <f t="shared" si="32"/>
        <v>2</v>
      </c>
      <c r="AU92" s="11" t="s">
        <v>153</v>
      </c>
      <c r="AV92" s="11" t="s">
        <v>153</v>
      </c>
      <c r="AW92" s="173">
        <f>IF($G92&lt;60,"",$H92)</f>
        <v>2</v>
      </c>
      <c r="AX92" s="173">
        <f>IF($G92&lt;60,"",$H92)</f>
        <v>2</v>
      </c>
      <c r="AY92" s="173">
        <f>IF($G92&lt;60,"",$H92)</f>
        <v>2</v>
      </c>
      <c r="AZ92" s="11"/>
      <c r="BA92" s="11"/>
      <c r="BB92" s="11" t="s">
        <v>153</v>
      </c>
      <c r="BC92" s="199" t="s">
        <v>153</v>
      </c>
    </row>
    <row r="93" spans="2:55" ht="10.5" customHeight="1">
      <c r="B93" s="406"/>
      <c r="C93" s="409"/>
      <c r="D93" s="412"/>
      <c r="E93" s="31" t="s">
        <v>79</v>
      </c>
      <c r="F93" s="60"/>
      <c r="G93" s="54">
        <v>100</v>
      </c>
      <c r="H93" s="64">
        <v>2</v>
      </c>
      <c r="I93" s="69" t="s">
        <v>38</v>
      </c>
      <c r="J93" s="69" t="s">
        <v>171</v>
      </c>
      <c r="K93" s="130" t="s">
        <v>93</v>
      </c>
      <c r="L93" s="151">
        <f t="shared" si="34"/>
        <v>2</v>
      </c>
      <c r="M93" s="152"/>
      <c r="N93" s="119"/>
      <c r="O93" s="35"/>
      <c r="P93" s="35"/>
      <c r="Q93" s="213"/>
      <c r="R93" s="35"/>
      <c r="S93" s="35"/>
      <c r="T93" s="35"/>
      <c r="U93" s="35"/>
      <c r="V93" s="37" t="str">
        <f t="shared" si="35"/>
        <v>○</v>
      </c>
      <c r="W93" s="35"/>
      <c r="X93" s="36"/>
      <c r="Y93" s="32">
        <f t="shared" si="24"/>
        <v>2</v>
      </c>
      <c r="Z93" s="173">
        <f t="shared" si="24"/>
        <v>2</v>
      </c>
      <c r="AA93" s="34"/>
      <c r="AB93" s="35"/>
      <c r="AC93" s="35"/>
      <c r="AD93" s="35"/>
      <c r="AE93" s="36"/>
      <c r="AF93" s="25">
        <f t="shared" si="25"/>
        <v>2</v>
      </c>
      <c r="AG93" s="22">
        <f t="shared" si="25"/>
        <v>2</v>
      </c>
      <c r="AH93" s="22">
        <f t="shared" si="25"/>
        <v>2</v>
      </c>
      <c r="AI93" s="173">
        <f t="shared" si="30"/>
        <v>2</v>
      </c>
      <c r="AJ93" s="11" t="s">
        <v>153</v>
      </c>
      <c r="AK93" s="11" t="s">
        <v>153</v>
      </c>
      <c r="AL93" s="173">
        <f t="shared" si="36"/>
        <v>2</v>
      </c>
      <c r="AM93" s="173">
        <f t="shared" si="36"/>
        <v>2</v>
      </c>
      <c r="AN93" s="11" t="s">
        <v>153</v>
      </c>
      <c r="AO93" s="11" t="s">
        <v>153</v>
      </c>
      <c r="AP93" s="11" t="s">
        <v>153</v>
      </c>
      <c r="AQ93" s="25">
        <f t="shared" si="26"/>
        <v>2</v>
      </c>
      <c r="AR93" s="22">
        <f t="shared" si="26"/>
        <v>2</v>
      </c>
      <c r="AS93" s="11"/>
      <c r="AT93" s="173">
        <f t="shared" si="32"/>
        <v>2</v>
      </c>
      <c r="AU93" s="173">
        <f>IF($G93&lt;60,"",$H93)</f>
        <v>2</v>
      </c>
      <c r="AV93" s="11" t="s">
        <v>153</v>
      </c>
      <c r="AW93" s="11" t="s">
        <v>153</v>
      </c>
      <c r="AX93" s="11" t="s">
        <v>153</v>
      </c>
      <c r="AY93" s="11" t="s">
        <v>153</v>
      </c>
      <c r="AZ93" s="11"/>
      <c r="BA93" s="11"/>
      <c r="BB93" s="11" t="s">
        <v>153</v>
      </c>
      <c r="BC93" s="202">
        <f>IF($G93&lt;60,"",$H93)</f>
        <v>2</v>
      </c>
    </row>
    <row r="94" spans="2:55" ht="10.5" customHeight="1">
      <c r="B94" s="406"/>
      <c r="C94" s="409"/>
      <c r="D94" s="412"/>
      <c r="E94" s="31" t="s">
        <v>5</v>
      </c>
      <c r="F94" s="60"/>
      <c r="G94" s="54">
        <v>100</v>
      </c>
      <c r="H94" s="64">
        <v>2</v>
      </c>
      <c r="I94" s="69" t="s">
        <v>38</v>
      </c>
      <c r="J94" s="69" t="s">
        <v>98</v>
      </c>
      <c r="K94" s="130" t="s">
        <v>93</v>
      </c>
      <c r="L94" s="151">
        <f t="shared" si="34"/>
        <v>2</v>
      </c>
      <c r="M94" s="152"/>
      <c r="N94" s="119"/>
      <c r="O94" s="35"/>
      <c r="P94" s="35"/>
      <c r="Q94" s="35"/>
      <c r="R94" s="35"/>
      <c r="S94" s="35"/>
      <c r="T94" s="35"/>
      <c r="U94" s="35"/>
      <c r="V94" s="37" t="str">
        <f t="shared" si="35"/>
        <v>○</v>
      </c>
      <c r="W94" s="35"/>
      <c r="X94" s="36"/>
      <c r="Y94" s="32">
        <f t="shared" si="24"/>
        <v>2</v>
      </c>
      <c r="Z94" s="173">
        <f t="shared" si="24"/>
        <v>2</v>
      </c>
      <c r="AA94" s="34"/>
      <c r="AB94" s="35"/>
      <c r="AC94" s="35"/>
      <c r="AD94" s="35"/>
      <c r="AE94" s="36"/>
      <c r="AF94" s="25">
        <f t="shared" si="25"/>
        <v>2</v>
      </c>
      <c r="AG94" s="22">
        <f t="shared" si="25"/>
        <v>2</v>
      </c>
      <c r="AH94" s="22">
        <f t="shared" si="25"/>
        <v>2</v>
      </c>
      <c r="AI94" s="173">
        <f t="shared" si="30"/>
        <v>2</v>
      </c>
      <c r="AJ94" s="11" t="s">
        <v>153</v>
      </c>
      <c r="AK94" s="11" t="s">
        <v>153</v>
      </c>
      <c r="AL94" s="173">
        <f t="shared" si="36"/>
        <v>2</v>
      </c>
      <c r="AM94" s="173">
        <f t="shared" si="36"/>
        <v>2</v>
      </c>
      <c r="AN94" s="11" t="s">
        <v>153</v>
      </c>
      <c r="AO94" s="11" t="s">
        <v>153</v>
      </c>
      <c r="AP94" s="11" t="s">
        <v>153</v>
      </c>
      <c r="AQ94" s="25">
        <f t="shared" si="26"/>
        <v>2</v>
      </c>
      <c r="AR94" s="22">
        <f t="shared" si="26"/>
        <v>2</v>
      </c>
      <c r="AS94" s="11"/>
      <c r="AT94" s="173">
        <f t="shared" si="32"/>
        <v>2</v>
      </c>
      <c r="AU94" s="173">
        <f>IF($G94&lt;60,"",$H94)</f>
        <v>2</v>
      </c>
      <c r="AV94" s="11" t="s">
        <v>153</v>
      </c>
      <c r="AW94" s="11" t="s">
        <v>153</v>
      </c>
      <c r="AX94" s="11" t="s">
        <v>153</v>
      </c>
      <c r="AY94" s="11" t="s">
        <v>153</v>
      </c>
      <c r="AZ94" s="11"/>
      <c r="BA94" s="11"/>
      <c r="BB94" s="11" t="s">
        <v>153</v>
      </c>
      <c r="BC94" s="202">
        <f>IF($G94&lt;60,"",$H94)</f>
        <v>2</v>
      </c>
    </row>
    <row r="95" spans="2:55" ht="10.5" customHeight="1">
      <c r="B95" s="406"/>
      <c r="C95" s="409"/>
      <c r="D95" s="412"/>
      <c r="E95" s="31" t="s">
        <v>168</v>
      </c>
      <c r="F95" s="60"/>
      <c r="G95" s="54">
        <v>100</v>
      </c>
      <c r="H95" s="64">
        <v>2</v>
      </c>
      <c r="I95" s="69" t="s">
        <v>38</v>
      </c>
      <c r="J95" s="69" t="s">
        <v>98</v>
      </c>
      <c r="K95" s="130" t="s">
        <v>93</v>
      </c>
      <c r="L95" s="151">
        <f t="shared" si="34"/>
        <v>2</v>
      </c>
      <c r="M95" s="152"/>
      <c r="N95" s="119"/>
      <c r="O95" s="35"/>
      <c r="P95" s="35"/>
      <c r="Q95" s="35"/>
      <c r="R95" s="35"/>
      <c r="S95" s="35"/>
      <c r="T95" s="35"/>
      <c r="U95" s="35"/>
      <c r="V95" s="37" t="str">
        <f t="shared" si="35"/>
        <v>○</v>
      </c>
      <c r="W95" s="35"/>
      <c r="X95" s="36"/>
      <c r="Y95" s="32">
        <f t="shared" si="24"/>
        <v>2</v>
      </c>
      <c r="Z95" s="173">
        <f t="shared" si="24"/>
        <v>2</v>
      </c>
      <c r="AA95" s="34"/>
      <c r="AB95" s="35"/>
      <c r="AC95" s="35"/>
      <c r="AD95" s="35"/>
      <c r="AE95" s="36"/>
      <c r="AF95" s="25">
        <f t="shared" si="25"/>
        <v>2</v>
      </c>
      <c r="AG95" s="22">
        <f t="shared" si="25"/>
        <v>2</v>
      </c>
      <c r="AH95" s="22">
        <f t="shared" si="25"/>
        <v>2</v>
      </c>
      <c r="AI95" s="173">
        <f t="shared" si="30"/>
        <v>2</v>
      </c>
      <c r="AJ95" s="11" t="s">
        <v>153</v>
      </c>
      <c r="AK95" s="11" t="s">
        <v>153</v>
      </c>
      <c r="AL95" s="173">
        <f t="shared" si="36"/>
        <v>2</v>
      </c>
      <c r="AM95" s="173">
        <f t="shared" si="36"/>
        <v>2</v>
      </c>
      <c r="AN95" s="11" t="s">
        <v>153</v>
      </c>
      <c r="AO95" s="11" t="s">
        <v>153</v>
      </c>
      <c r="AP95" s="11" t="s">
        <v>153</v>
      </c>
      <c r="AQ95" s="25">
        <f t="shared" si="26"/>
        <v>2</v>
      </c>
      <c r="AR95" s="22">
        <f t="shared" si="26"/>
        <v>2</v>
      </c>
      <c r="AS95" s="22">
        <f t="shared" si="26"/>
        <v>2</v>
      </c>
      <c r="AT95" s="173">
        <f t="shared" si="32"/>
        <v>2</v>
      </c>
      <c r="AU95" s="11" t="s">
        <v>153</v>
      </c>
      <c r="AV95" s="11" t="s">
        <v>153</v>
      </c>
      <c r="AW95" s="173">
        <f t="shared" ref="AW95:AX97" si="37">IF($G95&lt;60,"",$H95)</f>
        <v>2</v>
      </c>
      <c r="AX95" s="173">
        <f t="shared" si="37"/>
        <v>2</v>
      </c>
      <c r="AY95" s="11" t="s">
        <v>153</v>
      </c>
      <c r="AZ95" s="173">
        <f>IF($G95&lt;60,"",$H95)</f>
        <v>2</v>
      </c>
      <c r="BA95" s="11"/>
      <c r="BB95" s="11" t="s">
        <v>153</v>
      </c>
      <c r="BC95" s="199" t="s">
        <v>153</v>
      </c>
    </row>
    <row r="96" spans="2:55" ht="10.5" customHeight="1">
      <c r="B96" s="406"/>
      <c r="C96" s="409"/>
      <c r="D96" s="412"/>
      <c r="E96" s="31" t="s">
        <v>80</v>
      </c>
      <c r="F96" s="60"/>
      <c r="G96" s="54">
        <v>100</v>
      </c>
      <c r="H96" s="64">
        <v>2</v>
      </c>
      <c r="I96" s="69" t="s">
        <v>38</v>
      </c>
      <c r="J96" s="69" t="s">
        <v>98</v>
      </c>
      <c r="K96" s="130" t="s">
        <v>93</v>
      </c>
      <c r="L96" s="151">
        <f t="shared" si="34"/>
        <v>2</v>
      </c>
      <c r="M96" s="152"/>
      <c r="N96" s="119"/>
      <c r="O96" s="35"/>
      <c r="P96" s="35"/>
      <c r="Q96" s="35"/>
      <c r="R96" s="35"/>
      <c r="S96" s="35"/>
      <c r="T96" s="35"/>
      <c r="U96" s="35"/>
      <c r="V96" s="37" t="str">
        <f t="shared" si="35"/>
        <v>○</v>
      </c>
      <c r="W96" s="35"/>
      <c r="X96" s="36"/>
      <c r="Y96" s="32">
        <f t="shared" si="24"/>
        <v>2</v>
      </c>
      <c r="Z96" s="173">
        <f t="shared" si="24"/>
        <v>2</v>
      </c>
      <c r="AA96" s="34"/>
      <c r="AB96" s="35"/>
      <c r="AC96" s="35"/>
      <c r="AD96" s="35"/>
      <c r="AE96" s="36"/>
      <c r="AF96" s="25">
        <f t="shared" si="25"/>
        <v>2</v>
      </c>
      <c r="AG96" s="22">
        <f t="shared" si="25"/>
        <v>2</v>
      </c>
      <c r="AH96" s="22">
        <f t="shared" si="25"/>
        <v>2</v>
      </c>
      <c r="AI96" s="173">
        <f t="shared" si="30"/>
        <v>2</v>
      </c>
      <c r="AJ96" s="11" t="s">
        <v>153</v>
      </c>
      <c r="AK96" s="11" t="s">
        <v>153</v>
      </c>
      <c r="AL96" s="173">
        <f t="shared" si="36"/>
        <v>2</v>
      </c>
      <c r="AM96" s="173">
        <f t="shared" si="36"/>
        <v>2</v>
      </c>
      <c r="AN96" s="11" t="s">
        <v>153</v>
      </c>
      <c r="AO96" s="11" t="s">
        <v>153</v>
      </c>
      <c r="AP96" s="11" t="s">
        <v>153</v>
      </c>
      <c r="AQ96" s="25">
        <f t="shared" si="26"/>
        <v>2</v>
      </c>
      <c r="AR96" s="22">
        <f t="shared" si="26"/>
        <v>2</v>
      </c>
      <c r="AS96" s="22">
        <f t="shared" si="26"/>
        <v>2</v>
      </c>
      <c r="AT96" s="173">
        <f t="shared" si="32"/>
        <v>2</v>
      </c>
      <c r="AU96" s="11" t="s">
        <v>153</v>
      </c>
      <c r="AV96" s="11" t="s">
        <v>153</v>
      </c>
      <c r="AW96" s="173">
        <f t="shared" si="37"/>
        <v>2</v>
      </c>
      <c r="AX96" s="173">
        <f t="shared" si="37"/>
        <v>2</v>
      </c>
      <c r="AY96" s="11" t="s">
        <v>153</v>
      </c>
      <c r="AZ96" s="11"/>
      <c r="BA96" s="173">
        <f>IF($G96&lt;60,"",$H96)</f>
        <v>2</v>
      </c>
      <c r="BB96" s="11" t="s">
        <v>153</v>
      </c>
      <c r="BC96" s="199" t="s">
        <v>153</v>
      </c>
    </row>
    <row r="97" spans="2:55" ht="10.5" customHeight="1">
      <c r="B97" s="406"/>
      <c r="C97" s="409"/>
      <c r="D97" s="412"/>
      <c r="E97" s="31" t="s">
        <v>81</v>
      </c>
      <c r="F97" s="60"/>
      <c r="G97" s="54">
        <v>100</v>
      </c>
      <c r="H97" s="64">
        <v>2</v>
      </c>
      <c r="I97" s="69" t="s">
        <v>38</v>
      </c>
      <c r="J97" s="69" t="s">
        <v>100</v>
      </c>
      <c r="K97" s="130" t="s">
        <v>93</v>
      </c>
      <c r="L97" s="151">
        <f t="shared" si="34"/>
        <v>2</v>
      </c>
      <c r="M97" s="152"/>
      <c r="N97" s="119"/>
      <c r="O97" s="35"/>
      <c r="P97" s="35"/>
      <c r="Q97" s="35"/>
      <c r="R97" s="35"/>
      <c r="S97" s="35"/>
      <c r="T97" s="35"/>
      <c r="U97" s="35"/>
      <c r="V97" s="37" t="str">
        <f t="shared" si="35"/>
        <v>○</v>
      </c>
      <c r="W97" s="35"/>
      <c r="X97" s="36"/>
      <c r="Y97" s="32">
        <f t="shared" si="24"/>
        <v>2</v>
      </c>
      <c r="Z97" s="173">
        <f t="shared" si="24"/>
        <v>2</v>
      </c>
      <c r="AA97" s="34"/>
      <c r="AB97" s="35"/>
      <c r="AC97" s="35"/>
      <c r="AD97" s="35"/>
      <c r="AE97" s="36"/>
      <c r="AF97" s="25">
        <f t="shared" si="25"/>
        <v>2</v>
      </c>
      <c r="AG97" s="22">
        <f t="shared" si="25"/>
        <v>2</v>
      </c>
      <c r="AH97" s="22">
        <f t="shared" si="25"/>
        <v>2</v>
      </c>
      <c r="AI97" s="173">
        <f t="shared" si="30"/>
        <v>2</v>
      </c>
      <c r="AJ97" s="11" t="s">
        <v>153</v>
      </c>
      <c r="AK97" s="11" t="s">
        <v>153</v>
      </c>
      <c r="AL97" s="173">
        <f t="shared" si="36"/>
        <v>2</v>
      </c>
      <c r="AM97" s="173">
        <f t="shared" si="36"/>
        <v>2</v>
      </c>
      <c r="AN97" s="11" t="s">
        <v>153</v>
      </c>
      <c r="AO97" s="11" t="s">
        <v>153</v>
      </c>
      <c r="AP97" s="11" t="s">
        <v>153</v>
      </c>
      <c r="AQ97" s="25">
        <f t="shared" si="26"/>
        <v>2</v>
      </c>
      <c r="AR97" s="22">
        <f t="shared" si="26"/>
        <v>2</v>
      </c>
      <c r="AS97" s="22">
        <f t="shared" si="26"/>
        <v>2</v>
      </c>
      <c r="AT97" s="173">
        <f t="shared" si="32"/>
        <v>2</v>
      </c>
      <c r="AU97" s="11" t="s">
        <v>153</v>
      </c>
      <c r="AV97" s="11" t="s">
        <v>153</v>
      </c>
      <c r="AW97" s="173">
        <f t="shared" si="37"/>
        <v>2</v>
      </c>
      <c r="AX97" s="173">
        <f t="shared" si="37"/>
        <v>2</v>
      </c>
      <c r="AY97" s="173">
        <f>IF($G97&lt;60,"",$H97)</f>
        <v>2</v>
      </c>
      <c r="AZ97" s="11"/>
      <c r="BA97" s="11"/>
      <c r="BB97" s="11" t="s">
        <v>153</v>
      </c>
      <c r="BC97" s="199" t="s">
        <v>153</v>
      </c>
    </row>
    <row r="98" spans="2:55" ht="12" customHeight="1">
      <c r="B98" s="406"/>
      <c r="C98" s="409"/>
      <c r="D98" s="412"/>
      <c r="E98" s="31" t="s">
        <v>78</v>
      </c>
      <c r="F98" s="60"/>
      <c r="G98" s="54">
        <v>100</v>
      </c>
      <c r="H98" s="64">
        <v>2</v>
      </c>
      <c r="I98" s="69" t="s">
        <v>38</v>
      </c>
      <c r="J98" s="69" t="s">
        <v>98</v>
      </c>
      <c r="K98" s="130" t="s">
        <v>93</v>
      </c>
      <c r="L98" s="151">
        <f t="shared" si="34"/>
        <v>2</v>
      </c>
      <c r="M98" s="152"/>
      <c r="N98" s="119"/>
      <c r="O98" s="35"/>
      <c r="P98" s="35"/>
      <c r="Q98" s="35"/>
      <c r="R98" s="35"/>
      <c r="S98" s="35"/>
      <c r="T98" s="35"/>
      <c r="U98" s="35"/>
      <c r="V98" s="37" t="str">
        <f t="shared" si="35"/>
        <v>○</v>
      </c>
      <c r="W98" s="35"/>
      <c r="X98" s="36"/>
      <c r="Y98" s="32">
        <f t="shared" si="24"/>
        <v>2</v>
      </c>
      <c r="Z98" s="173">
        <f t="shared" si="24"/>
        <v>2</v>
      </c>
      <c r="AA98" s="34"/>
      <c r="AB98" s="35"/>
      <c r="AC98" s="35"/>
      <c r="AD98" s="35"/>
      <c r="AE98" s="36"/>
      <c r="AF98" s="25">
        <f t="shared" si="25"/>
        <v>2</v>
      </c>
      <c r="AG98" s="22">
        <f t="shared" si="25"/>
        <v>2</v>
      </c>
      <c r="AH98" s="22">
        <f t="shared" si="25"/>
        <v>2</v>
      </c>
      <c r="AI98" s="173">
        <f t="shared" si="30"/>
        <v>2</v>
      </c>
      <c r="AJ98" s="11" t="s">
        <v>153</v>
      </c>
      <c r="AK98" s="11" t="s">
        <v>153</v>
      </c>
      <c r="AL98" s="173">
        <f t="shared" si="36"/>
        <v>2</v>
      </c>
      <c r="AM98" s="173">
        <f t="shared" si="36"/>
        <v>2</v>
      </c>
      <c r="AN98" s="11" t="s">
        <v>153</v>
      </c>
      <c r="AO98" s="11" t="s">
        <v>153</v>
      </c>
      <c r="AP98" s="11" t="s">
        <v>153</v>
      </c>
      <c r="AQ98" s="25">
        <f t="shared" si="26"/>
        <v>2</v>
      </c>
      <c r="AR98" s="22">
        <f t="shared" si="26"/>
        <v>2</v>
      </c>
      <c r="AS98" s="11"/>
      <c r="AT98" s="173">
        <f t="shared" si="32"/>
        <v>2</v>
      </c>
      <c r="AU98" s="173">
        <f>IF($G98&lt;60,"",$H98)</f>
        <v>2</v>
      </c>
      <c r="AV98" s="11" t="s">
        <v>153</v>
      </c>
      <c r="AW98" s="11" t="s">
        <v>153</v>
      </c>
      <c r="AX98" s="11" t="s">
        <v>153</v>
      </c>
      <c r="AY98" s="11" t="s">
        <v>153</v>
      </c>
      <c r="AZ98" s="11"/>
      <c r="BA98" s="11"/>
      <c r="BB98" s="11" t="s">
        <v>153</v>
      </c>
      <c r="BC98" s="202">
        <f>IF($G98&lt;60,"",$H98)</f>
        <v>2</v>
      </c>
    </row>
    <row r="99" spans="2:55" ht="10.5" customHeight="1">
      <c r="B99" s="406"/>
      <c r="C99" s="409"/>
      <c r="D99" s="412"/>
      <c r="E99" s="31" t="s">
        <v>2</v>
      </c>
      <c r="F99" s="60"/>
      <c r="G99" s="54">
        <v>100</v>
      </c>
      <c r="H99" s="64">
        <v>2</v>
      </c>
      <c r="I99" s="69" t="s">
        <v>38</v>
      </c>
      <c r="J99" s="69" t="s">
        <v>100</v>
      </c>
      <c r="K99" s="130" t="s">
        <v>93</v>
      </c>
      <c r="L99" s="151">
        <f t="shared" si="34"/>
        <v>2</v>
      </c>
      <c r="M99" s="152"/>
      <c r="N99" s="119"/>
      <c r="O99" s="35"/>
      <c r="P99" s="35"/>
      <c r="Q99" s="35"/>
      <c r="R99" s="35"/>
      <c r="S99" s="35"/>
      <c r="T99" s="35"/>
      <c r="U99" s="35"/>
      <c r="V99" s="37" t="str">
        <f t="shared" si="35"/>
        <v>○</v>
      </c>
      <c r="W99" s="35"/>
      <c r="X99" s="36"/>
      <c r="Y99" s="32">
        <f t="shared" si="24"/>
        <v>2</v>
      </c>
      <c r="Z99" s="173">
        <f t="shared" si="24"/>
        <v>2</v>
      </c>
      <c r="AA99" s="34"/>
      <c r="AB99" s="35"/>
      <c r="AC99" s="35"/>
      <c r="AD99" s="35"/>
      <c r="AE99" s="36"/>
      <c r="AF99" s="25">
        <f t="shared" si="25"/>
        <v>2</v>
      </c>
      <c r="AG99" s="22">
        <f t="shared" si="25"/>
        <v>2</v>
      </c>
      <c r="AH99" s="22">
        <f t="shared" si="25"/>
        <v>2</v>
      </c>
      <c r="AI99" s="173">
        <f t="shared" si="30"/>
        <v>2</v>
      </c>
      <c r="AJ99" s="11" t="s">
        <v>153</v>
      </c>
      <c r="AK99" s="11" t="s">
        <v>153</v>
      </c>
      <c r="AL99" s="173">
        <f t="shared" si="36"/>
        <v>2</v>
      </c>
      <c r="AM99" s="173">
        <f t="shared" si="36"/>
        <v>2</v>
      </c>
      <c r="AN99" s="11" t="s">
        <v>153</v>
      </c>
      <c r="AO99" s="11" t="s">
        <v>153</v>
      </c>
      <c r="AP99" s="11" t="s">
        <v>153</v>
      </c>
      <c r="AQ99" s="25">
        <f t="shared" si="26"/>
        <v>2</v>
      </c>
      <c r="AR99" s="22">
        <f t="shared" si="26"/>
        <v>2</v>
      </c>
      <c r="AS99" s="22">
        <f t="shared" si="26"/>
        <v>2</v>
      </c>
      <c r="AT99" s="173">
        <f t="shared" si="32"/>
        <v>2</v>
      </c>
      <c r="AU99" s="11" t="s">
        <v>153</v>
      </c>
      <c r="AV99" s="11" t="s">
        <v>153</v>
      </c>
      <c r="AW99" s="173">
        <f t="shared" ref="AW99:AX105" si="38">IF($G99&lt;60,"",$H99)</f>
        <v>2</v>
      </c>
      <c r="AX99" s="173">
        <f t="shared" si="38"/>
        <v>2</v>
      </c>
      <c r="AY99" s="11" t="s">
        <v>153</v>
      </c>
      <c r="AZ99" s="173">
        <f>IF($G99&lt;60,"",$H99)</f>
        <v>2</v>
      </c>
      <c r="BA99" s="11"/>
      <c r="BB99" s="11" t="s">
        <v>153</v>
      </c>
      <c r="BC99" s="199" t="s">
        <v>153</v>
      </c>
    </row>
    <row r="100" spans="2:55" ht="10.5" customHeight="1">
      <c r="B100" s="406"/>
      <c r="C100" s="409"/>
      <c r="D100" s="412"/>
      <c r="E100" s="31" t="s">
        <v>137</v>
      </c>
      <c r="F100" s="60"/>
      <c r="G100" s="54">
        <v>100</v>
      </c>
      <c r="H100" s="64">
        <v>2</v>
      </c>
      <c r="I100" s="69" t="s">
        <v>38</v>
      </c>
      <c r="J100" s="69" t="s">
        <v>183</v>
      </c>
      <c r="K100" s="130" t="s">
        <v>93</v>
      </c>
      <c r="L100" s="151">
        <f t="shared" si="34"/>
        <v>2</v>
      </c>
      <c r="M100" s="152"/>
      <c r="N100" s="119"/>
      <c r="O100" s="35"/>
      <c r="P100" s="35"/>
      <c r="Q100" s="35"/>
      <c r="R100" s="35"/>
      <c r="S100" s="35"/>
      <c r="T100" s="35"/>
      <c r="U100" s="35"/>
      <c r="V100" s="37" t="str">
        <f t="shared" si="35"/>
        <v>○</v>
      </c>
      <c r="W100" s="35"/>
      <c r="X100" s="36"/>
      <c r="Y100" s="32">
        <f t="shared" si="24"/>
        <v>2</v>
      </c>
      <c r="Z100" s="173">
        <f t="shared" si="24"/>
        <v>2</v>
      </c>
      <c r="AA100" s="34"/>
      <c r="AB100" s="35"/>
      <c r="AC100" s="35"/>
      <c r="AD100" s="35"/>
      <c r="AE100" s="36"/>
      <c r="AF100" s="25">
        <f t="shared" si="25"/>
        <v>2</v>
      </c>
      <c r="AG100" s="22">
        <f t="shared" si="25"/>
        <v>2</v>
      </c>
      <c r="AH100" s="22">
        <f t="shared" si="25"/>
        <v>2</v>
      </c>
      <c r="AI100" s="173">
        <f t="shared" si="30"/>
        <v>2</v>
      </c>
      <c r="AJ100" s="11" t="s">
        <v>153</v>
      </c>
      <c r="AK100" s="11" t="s">
        <v>153</v>
      </c>
      <c r="AL100" s="173">
        <f t="shared" si="36"/>
        <v>2</v>
      </c>
      <c r="AM100" s="173">
        <f t="shared" si="36"/>
        <v>2</v>
      </c>
      <c r="AN100" s="11" t="s">
        <v>153</v>
      </c>
      <c r="AO100" s="11" t="s">
        <v>153</v>
      </c>
      <c r="AP100" s="11" t="s">
        <v>153</v>
      </c>
      <c r="AQ100" s="25">
        <f t="shared" si="26"/>
        <v>2</v>
      </c>
      <c r="AR100" s="22">
        <f t="shared" si="26"/>
        <v>2</v>
      </c>
      <c r="AS100" s="22">
        <f t="shared" si="26"/>
        <v>2</v>
      </c>
      <c r="AT100" s="173">
        <f t="shared" si="32"/>
        <v>2</v>
      </c>
      <c r="AU100" s="11" t="s">
        <v>153</v>
      </c>
      <c r="AV100" s="11" t="s">
        <v>153</v>
      </c>
      <c r="AW100" s="173">
        <f t="shared" si="38"/>
        <v>2</v>
      </c>
      <c r="AX100" s="173">
        <f t="shared" si="38"/>
        <v>2</v>
      </c>
      <c r="AY100" s="11" t="s">
        <v>153</v>
      </c>
      <c r="AZ100" s="11"/>
      <c r="BA100" s="173">
        <f>IF($G100&lt;60,"",$H100)</f>
        <v>2</v>
      </c>
      <c r="BB100" s="11" t="s">
        <v>153</v>
      </c>
      <c r="BC100" s="199" t="s">
        <v>153</v>
      </c>
    </row>
    <row r="101" spans="2:55" ht="11.1" customHeight="1">
      <c r="B101" s="406"/>
      <c r="C101" s="409"/>
      <c r="D101" s="412"/>
      <c r="E101" s="31" t="s">
        <v>41</v>
      </c>
      <c r="F101" s="60"/>
      <c r="G101" s="54">
        <v>100</v>
      </c>
      <c r="H101" s="64">
        <v>2</v>
      </c>
      <c r="I101" s="69" t="s">
        <v>38</v>
      </c>
      <c r="J101" s="69" t="s">
        <v>99</v>
      </c>
      <c r="K101" s="130" t="s">
        <v>93</v>
      </c>
      <c r="L101" s="151">
        <f t="shared" si="34"/>
        <v>2</v>
      </c>
      <c r="M101" s="152"/>
      <c r="N101" s="119"/>
      <c r="O101" s="35"/>
      <c r="P101" s="35"/>
      <c r="Q101" s="35"/>
      <c r="R101" s="35"/>
      <c r="S101" s="35"/>
      <c r="T101" s="35"/>
      <c r="U101" s="35"/>
      <c r="V101" s="37" t="str">
        <f t="shared" si="35"/>
        <v>○</v>
      </c>
      <c r="W101" s="35"/>
      <c r="X101" s="36"/>
      <c r="Y101" s="32">
        <f t="shared" si="24"/>
        <v>2</v>
      </c>
      <c r="Z101" s="173">
        <f t="shared" si="24"/>
        <v>2</v>
      </c>
      <c r="AA101" s="34"/>
      <c r="AB101" s="35"/>
      <c r="AC101" s="35"/>
      <c r="AD101" s="35"/>
      <c r="AE101" s="36"/>
      <c r="AF101" s="25">
        <f t="shared" si="25"/>
        <v>2</v>
      </c>
      <c r="AG101" s="22">
        <f t="shared" si="25"/>
        <v>2</v>
      </c>
      <c r="AH101" s="22">
        <f t="shared" si="25"/>
        <v>2</v>
      </c>
      <c r="AI101" s="173">
        <f t="shared" si="30"/>
        <v>2</v>
      </c>
      <c r="AJ101" s="11" t="s">
        <v>153</v>
      </c>
      <c r="AK101" s="11" t="s">
        <v>153</v>
      </c>
      <c r="AL101" s="173">
        <f t="shared" si="36"/>
        <v>2</v>
      </c>
      <c r="AM101" s="173">
        <f t="shared" si="36"/>
        <v>2</v>
      </c>
      <c r="AN101" s="11" t="s">
        <v>153</v>
      </c>
      <c r="AO101" s="11" t="s">
        <v>153</v>
      </c>
      <c r="AP101" s="11" t="s">
        <v>153</v>
      </c>
      <c r="AQ101" s="25">
        <f t="shared" si="26"/>
        <v>2</v>
      </c>
      <c r="AR101" s="22">
        <f t="shared" si="26"/>
        <v>2</v>
      </c>
      <c r="AS101" s="22">
        <f t="shared" si="26"/>
        <v>2</v>
      </c>
      <c r="AT101" s="173">
        <f t="shared" si="32"/>
        <v>2</v>
      </c>
      <c r="AU101" s="11" t="s">
        <v>153</v>
      </c>
      <c r="AV101" s="11" t="s">
        <v>153</v>
      </c>
      <c r="AW101" s="173">
        <f t="shared" si="38"/>
        <v>2</v>
      </c>
      <c r="AX101" s="173">
        <f t="shared" si="38"/>
        <v>2</v>
      </c>
      <c r="AY101" s="173">
        <f>IF($G101&lt;60,"",$H101)</f>
        <v>2</v>
      </c>
      <c r="AZ101" s="11"/>
      <c r="BA101" s="11"/>
      <c r="BB101" s="11" t="s">
        <v>153</v>
      </c>
      <c r="BC101" s="199" t="s">
        <v>153</v>
      </c>
    </row>
    <row r="102" spans="2:55" ht="10.35" customHeight="1">
      <c r="B102" s="406"/>
      <c r="C102" s="409"/>
      <c r="D102" s="412"/>
      <c r="E102" s="31" t="s">
        <v>216</v>
      </c>
      <c r="F102" s="60"/>
      <c r="G102" s="54">
        <v>100</v>
      </c>
      <c r="H102" s="64">
        <v>2</v>
      </c>
      <c r="I102" s="69" t="s">
        <v>38</v>
      </c>
      <c r="J102" s="69" t="s">
        <v>99</v>
      </c>
      <c r="K102" s="130" t="s">
        <v>93</v>
      </c>
      <c r="L102" s="151">
        <f t="shared" si="34"/>
        <v>2</v>
      </c>
      <c r="M102" s="152"/>
      <c r="N102" s="119"/>
      <c r="O102" s="35"/>
      <c r="P102" s="35"/>
      <c r="Q102" s="35"/>
      <c r="R102" s="35"/>
      <c r="S102" s="35"/>
      <c r="T102" s="35"/>
      <c r="U102" s="35"/>
      <c r="V102" s="37" t="str">
        <f t="shared" si="35"/>
        <v>○</v>
      </c>
      <c r="W102" s="35"/>
      <c r="X102" s="36"/>
      <c r="Y102" s="32">
        <f t="shared" si="24"/>
        <v>2</v>
      </c>
      <c r="Z102" s="173">
        <f t="shared" si="24"/>
        <v>2</v>
      </c>
      <c r="AA102" s="34"/>
      <c r="AB102" s="35"/>
      <c r="AC102" s="35"/>
      <c r="AD102" s="35"/>
      <c r="AE102" s="36"/>
      <c r="AF102" s="25">
        <f t="shared" si="25"/>
        <v>2</v>
      </c>
      <c r="AG102" s="22">
        <f t="shared" si="25"/>
        <v>2</v>
      </c>
      <c r="AH102" s="22">
        <f t="shared" si="25"/>
        <v>2</v>
      </c>
      <c r="AI102" s="173">
        <f t="shared" si="30"/>
        <v>2</v>
      </c>
      <c r="AJ102" s="11" t="s">
        <v>153</v>
      </c>
      <c r="AK102" s="11" t="s">
        <v>153</v>
      </c>
      <c r="AL102" s="173">
        <f t="shared" si="36"/>
        <v>2</v>
      </c>
      <c r="AM102" s="173">
        <f t="shared" si="36"/>
        <v>2</v>
      </c>
      <c r="AN102" s="11" t="s">
        <v>153</v>
      </c>
      <c r="AO102" s="11" t="s">
        <v>153</v>
      </c>
      <c r="AP102" s="11" t="s">
        <v>153</v>
      </c>
      <c r="AQ102" s="25">
        <f t="shared" si="26"/>
        <v>2</v>
      </c>
      <c r="AR102" s="22">
        <f t="shared" si="26"/>
        <v>2</v>
      </c>
      <c r="AS102" s="22">
        <f t="shared" si="26"/>
        <v>2</v>
      </c>
      <c r="AT102" s="173">
        <f t="shared" si="32"/>
        <v>2</v>
      </c>
      <c r="AU102" s="11" t="s">
        <v>153</v>
      </c>
      <c r="AV102" s="11" t="s">
        <v>153</v>
      </c>
      <c r="AW102" s="173">
        <f>IF($G102&lt;60,"",$H102)</f>
        <v>2</v>
      </c>
      <c r="AX102" s="173">
        <f>IF($G102&lt;60,"",$H102)</f>
        <v>2</v>
      </c>
      <c r="AY102" s="11"/>
      <c r="AZ102" s="11"/>
      <c r="BA102" s="11"/>
      <c r="BB102" s="11" t="s">
        <v>153</v>
      </c>
      <c r="BC102" s="199" t="s">
        <v>153</v>
      </c>
    </row>
    <row r="103" spans="2:55" ht="10.35" customHeight="1">
      <c r="B103" s="406"/>
      <c r="C103" s="409"/>
      <c r="D103" s="412"/>
      <c r="E103" s="31" t="s">
        <v>203</v>
      </c>
      <c r="F103" s="60"/>
      <c r="G103" s="54">
        <v>100</v>
      </c>
      <c r="H103" s="64">
        <v>2</v>
      </c>
      <c r="I103" s="69" t="s">
        <v>38</v>
      </c>
      <c r="J103" s="69" t="s">
        <v>101</v>
      </c>
      <c r="K103" s="130" t="s">
        <v>93</v>
      </c>
      <c r="L103" s="151">
        <f t="shared" si="34"/>
        <v>2</v>
      </c>
      <c r="M103" s="152"/>
      <c r="N103" s="34"/>
      <c r="O103" s="35"/>
      <c r="P103" s="35"/>
      <c r="Q103" s="35"/>
      <c r="R103" s="35"/>
      <c r="S103" s="35"/>
      <c r="T103" s="35"/>
      <c r="U103" s="35"/>
      <c r="V103" s="37" t="str">
        <f t="shared" si="35"/>
        <v>○</v>
      </c>
      <c r="W103" s="35"/>
      <c r="X103" s="36"/>
      <c r="Y103" s="32">
        <f t="shared" si="24"/>
        <v>2</v>
      </c>
      <c r="Z103" s="173">
        <f t="shared" si="24"/>
        <v>2</v>
      </c>
      <c r="AA103" s="34"/>
      <c r="AB103" s="35"/>
      <c r="AC103" s="35"/>
      <c r="AD103" s="35"/>
      <c r="AE103" s="36"/>
      <c r="AF103" s="25">
        <f t="shared" si="25"/>
        <v>2</v>
      </c>
      <c r="AG103" s="22">
        <f t="shared" si="25"/>
        <v>2</v>
      </c>
      <c r="AH103" s="22">
        <f t="shared" si="25"/>
        <v>2</v>
      </c>
      <c r="AI103" s="173">
        <f t="shared" si="30"/>
        <v>2</v>
      </c>
      <c r="AJ103" s="11" t="s">
        <v>153</v>
      </c>
      <c r="AK103" s="11" t="s">
        <v>153</v>
      </c>
      <c r="AL103" s="173">
        <f t="shared" ref="AL103:AM105" si="39">IF($G103&lt;60,"",$H103)</f>
        <v>2</v>
      </c>
      <c r="AM103" s="173">
        <f t="shared" si="39"/>
        <v>2</v>
      </c>
      <c r="AN103" s="11" t="s">
        <v>153</v>
      </c>
      <c r="AO103" s="11" t="s">
        <v>153</v>
      </c>
      <c r="AP103" s="11" t="s">
        <v>153</v>
      </c>
      <c r="AQ103" s="25">
        <f t="shared" si="26"/>
        <v>2</v>
      </c>
      <c r="AR103" s="22">
        <f t="shared" si="26"/>
        <v>2</v>
      </c>
      <c r="AS103" s="22">
        <f t="shared" si="26"/>
        <v>2</v>
      </c>
      <c r="AT103" s="173">
        <f t="shared" si="32"/>
        <v>2</v>
      </c>
      <c r="AU103" s="11" t="s">
        <v>153</v>
      </c>
      <c r="AV103" s="11" t="s">
        <v>153</v>
      </c>
      <c r="AW103" s="173">
        <f>IF($G103&lt;60,"",$H103)</f>
        <v>2</v>
      </c>
      <c r="AX103" s="173">
        <f t="shared" si="38"/>
        <v>2</v>
      </c>
      <c r="AY103" s="173">
        <f>IF($G103&lt;60,"",$H103)</f>
        <v>2</v>
      </c>
      <c r="AZ103" s="11"/>
      <c r="BA103" s="11"/>
      <c r="BB103" s="11" t="s">
        <v>153</v>
      </c>
      <c r="BC103" s="199" t="s">
        <v>153</v>
      </c>
    </row>
    <row r="104" spans="2:55" ht="10.5" customHeight="1">
      <c r="B104" s="406"/>
      <c r="C104" s="409"/>
      <c r="D104" s="412"/>
      <c r="E104" s="303" t="s">
        <v>249</v>
      </c>
      <c r="F104" s="60"/>
      <c r="G104" s="68">
        <v>100</v>
      </c>
      <c r="H104" s="64">
        <v>2</v>
      </c>
      <c r="I104" s="69" t="s">
        <v>38</v>
      </c>
      <c r="J104" s="87" t="s">
        <v>273</v>
      </c>
      <c r="K104" s="130" t="s">
        <v>93</v>
      </c>
      <c r="L104" s="151">
        <f t="shared" si="34"/>
        <v>2</v>
      </c>
      <c r="M104" s="152"/>
      <c r="N104" s="119"/>
      <c r="O104" s="35"/>
      <c r="P104" s="35"/>
      <c r="Q104" s="35"/>
      <c r="R104" s="35"/>
      <c r="S104" s="35"/>
      <c r="T104" s="35"/>
      <c r="U104" s="35"/>
      <c r="V104" s="37" t="str">
        <f t="shared" si="35"/>
        <v>○</v>
      </c>
      <c r="W104" s="35"/>
      <c r="X104" s="36"/>
      <c r="Y104" s="32">
        <f>IF($G104&lt;60,"",$H104)</f>
        <v>2</v>
      </c>
      <c r="Z104" s="32">
        <f>IF($G104&lt;60,"",$H104)</f>
        <v>2</v>
      </c>
      <c r="AA104" s="119"/>
      <c r="AB104" s="35"/>
      <c r="AC104" s="35"/>
      <c r="AD104" s="35"/>
      <c r="AE104" s="36"/>
      <c r="AF104" s="25">
        <f t="shared" ref="AF104:AI105" si="40">IF($G104&lt;60,"",$H104)</f>
        <v>2</v>
      </c>
      <c r="AG104" s="22">
        <f t="shared" si="40"/>
        <v>2</v>
      </c>
      <c r="AH104" s="22">
        <f t="shared" si="40"/>
        <v>2</v>
      </c>
      <c r="AI104" s="22">
        <f t="shared" si="40"/>
        <v>2</v>
      </c>
      <c r="AJ104" s="11"/>
      <c r="AK104" s="304"/>
      <c r="AL104" s="22">
        <f t="shared" si="39"/>
        <v>2</v>
      </c>
      <c r="AM104" s="22">
        <f t="shared" si="39"/>
        <v>2</v>
      </c>
      <c r="AN104" s="11"/>
      <c r="AO104" s="11"/>
      <c r="AP104" s="99"/>
      <c r="AQ104" s="25">
        <f t="shared" si="26"/>
        <v>2</v>
      </c>
      <c r="AR104" s="22">
        <f t="shared" si="26"/>
        <v>2</v>
      </c>
      <c r="AS104" s="22">
        <f t="shared" si="26"/>
        <v>2</v>
      </c>
      <c r="AT104" s="173">
        <f t="shared" si="32"/>
        <v>2</v>
      </c>
      <c r="AU104" s="213"/>
      <c r="AV104" s="213"/>
      <c r="AW104" s="173">
        <f>IF($G104&lt;60,"",$H104)</f>
        <v>2</v>
      </c>
      <c r="AX104" s="173">
        <f t="shared" si="38"/>
        <v>2</v>
      </c>
      <c r="AY104" s="213"/>
      <c r="AZ104" s="173">
        <f>IF($G104&lt;60,"",$H104)</f>
        <v>2</v>
      </c>
      <c r="BA104" s="213"/>
      <c r="BB104" s="213"/>
      <c r="BC104" s="305"/>
    </row>
    <row r="105" spans="2:55" ht="10.5" customHeight="1" thickBot="1">
      <c r="B105" s="495"/>
      <c r="C105" s="424"/>
      <c r="D105" s="515"/>
      <c r="E105" s="306" t="s">
        <v>250</v>
      </c>
      <c r="F105" s="307"/>
      <c r="G105" s="308">
        <v>100</v>
      </c>
      <c r="H105" s="309">
        <v>2</v>
      </c>
      <c r="I105" s="310" t="s">
        <v>38</v>
      </c>
      <c r="J105" s="252" t="s">
        <v>182</v>
      </c>
      <c r="K105" s="311" t="s">
        <v>93</v>
      </c>
      <c r="L105" s="312">
        <f t="shared" si="34"/>
        <v>2</v>
      </c>
      <c r="M105" s="313"/>
      <c r="N105" s="262"/>
      <c r="O105" s="257"/>
      <c r="P105" s="257"/>
      <c r="Q105" s="257"/>
      <c r="R105" s="257"/>
      <c r="S105" s="257"/>
      <c r="T105" s="257"/>
      <c r="U105" s="257"/>
      <c r="V105" s="258" t="str">
        <f t="shared" si="35"/>
        <v>○</v>
      </c>
      <c r="W105" s="257"/>
      <c r="X105" s="259"/>
      <c r="Y105" s="260">
        <f>IF($G105&lt;60,"",$H105)</f>
        <v>2</v>
      </c>
      <c r="Z105" s="260">
        <f>IF($G105&lt;60,"",$H105)</f>
        <v>2</v>
      </c>
      <c r="AA105" s="262"/>
      <c r="AB105" s="257"/>
      <c r="AC105" s="257"/>
      <c r="AD105" s="257"/>
      <c r="AE105" s="259"/>
      <c r="AF105" s="276">
        <f t="shared" si="40"/>
        <v>2</v>
      </c>
      <c r="AG105" s="277">
        <f t="shared" si="40"/>
        <v>2</v>
      </c>
      <c r="AH105" s="277">
        <f t="shared" si="40"/>
        <v>2</v>
      </c>
      <c r="AI105" s="277">
        <f t="shared" si="40"/>
        <v>2</v>
      </c>
      <c r="AJ105" s="264"/>
      <c r="AK105" s="314"/>
      <c r="AL105" s="277">
        <f t="shared" si="39"/>
        <v>2</v>
      </c>
      <c r="AM105" s="277">
        <f t="shared" si="39"/>
        <v>2</v>
      </c>
      <c r="AN105" s="264"/>
      <c r="AO105" s="264"/>
      <c r="AP105" s="315"/>
      <c r="AQ105" s="276">
        <f t="shared" si="26"/>
        <v>2</v>
      </c>
      <c r="AR105" s="277">
        <f t="shared" si="26"/>
        <v>2</v>
      </c>
      <c r="AS105" s="277">
        <f t="shared" si="26"/>
        <v>2</v>
      </c>
      <c r="AT105" s="266">
        <f t="shared" si="32"/>
        <v>2</v>
      </c>
      <c r="AU105" s="294"/>
      <c r="AV105" s="294"/>
      <c r="AW105" s="266">
        <f>IF($G105&lt;60,"",$H105)</f>
        <v>2</v>
      </c>
      <c r="AX105" s="266">
        <f t="shared" si="38"/>
        <v>2</v>
      </c>
      <c r="AY105" s="294"/>
      <c r="AZ105" s="266">
        <f>IF($G105&lt;60,"",$H105)</f>
        <v>2</v>
      </c>
      <c r="BA105" s="294"/>
      <c r="BB105" s="294"/>
      <c r="BC105" s="316"/>
    </row>
    <row r="106" spans="2:55" ht="15" customHeight="1">
      <c r="B106" s="506" t="s">
        <v>9</v>
      </c>
      <c r="C106" s="507"/>
      <c r="D106" s="507"/>
      <c r="E106" s="507"/>
      <c r="F106" s="507"/>
      <c r="G106" s="507"/>
      <c r="H106" s="507"/>
      <c r="I106" s="507"/>
      <c r="J106" s="507"/>
      <c r="K106" s="508"/>
      <c r="L106" s="397">
        <f>SUM(L10:L105)</f>
        <v>79</v>
      </c>
      <c r="M106" s="399">
        <f>SUM(M10:M105)</f>
        <v>30</v>
      </c>
      <c r="N106" s="181">
        <f>COUNTIF(N10:N105,"◎")</f>
        <v>2</v>
      </c>
      <c r="O106" s="401">
        <f>COUNTIF(O10:O105,"◎")</f>
        <v>1</v>
      </c>
      <c r="P106" s="284">
        <f>COUNTIF(P10:P105,"◎")</f>
        <v>5</v>
      </c>
      <c r="Q106" s="284">
        <f>COUNTIF(Q10:Q105,"◎")</f>
        <v>15</v>
      </c>
      <c r="R106" s="393">
        <f>COUNTIF(R10:R105,"◎")+COUNTIF(R10:R104,"○")</f>
        <v>5</v>
      </c>
      <c r="S106" s="403">
        <f>COUNTIF(S10:S105,"◎")</f>
        <v>2</v>
      </c>
      <c r="T106" s="393">
        <f>COUNTIF(T10:T105,"◎")</f>
        <v>4</v>
      </c>
      <c r="U106" s="284">
        <f>COUNTIF(U10:U105,"◎")</f>
        <v>1</v>
      </c>
      <c r="V106" s="393">
        <f>COUNTIF(V10:V105,"○")</f>
        <v>16</v>
      </c>
      <c r="W106" s="278">
        <f>COUNTIF(W10:W105,"◎")</f>
        <v>4</v>
      </c>
      <c r="X106" s="393">
        <f>COUNTIF(X10:X105,"◎")</f>
        <v>2</v>
      </c>
      <c r="Y106" s="395">
        <f>SUM(Y10:Y105)</f>
        <v>164</v>
      </c>
      <c r="Z106" s="395">
        <f>SUM(Z10:Z105)</f>
        <v>140</v>
      </c>
      <c r="AA106" s="504">
        <f>COUNTIF(AA22:AA105,"○")</f>
        <v>7</v>
      </c>
      <c r="AB106" s="360">
        <f>COUNTIF(AB22:AB105,"○")</f>
        <v>20</v>
      </c>
      <c r="AC106" s="360">
        <f>COUNTIF(AC22:AC105,"○")</f>
        <v>0</v>
      </c>
      <c r="AD106" s="360">
        <f>COUNTIF(AD22:AD105,"○")</f>
        <v>0</v>
      </c>
      <c r="AE106" s="502">
        <f>COUNTIF(AE22:AE105,"○")</f>
        <v>2</v>
      </c>
      <c r="AF106" s="386">
        <f t="shared" ref="AF106:BC106" si="41">SUM(AF10:AF105)</f>
        <v>79</v>
      </c>
      <c r="AG106" s="360">
        <f t="shared" si="41"/>
        <v>67</v>
      </c>
      <c r="AH106" s="360">
        <f t="shared" si="41"/>
        <v>50</v>
      </c>
      <c r="AI106" s="360">
        <f t="shared" si="41"/>
        <v>135</v>
      </c>
      <c r="AJ106" s="360">
        <f t="shared" si="41"/>
        <v>65</v>
      </c>
      <c r="AK106" s="384">
        <f t="shared" si="41"/>
        <v>12</v>
      </c>
      <c r="AL106" s="386">
        <f t="shared" si="41"/>
        <v>101</v>
      </c>
      <c r="AM106" s="360">
        <f t="shared" si="41"/>
        <v>68</v>
      </c>
      <c r="AN106" s="360">
        <f t="shared" si="41"/>
        <v>8</v>
      </c>
      <c r="AO106" s="360">
        <f t="shared" si="41"/>
        <v>32</v>
      </c>
      <c r="AP106" s="384">
        <f t="shared" si="41"/>
        <v>36</v>
      </c>
      <c r="AQ106" s="382">
        <f t="shared" si="41"/>
        <v>79</v>
      </c>
      <c r="AR106" s="358">
        <f t="shared" si="41"/>
        <v>63</v>
      </c>
      <c r="AS106" s="358">
        <f t="shared" si="41"/>
        <v>44</v>
      </c>
      <c r="AT106" s="378">
        <f t="shared" si="41"/>
        <v>132</v>
      </c>
      <c r="AU106" s="358">
        <f t="shared" si="41"/>
        <v>69</v>
      </c>
      <c r="AV106" s="380">
        <f t="shared" si="41"/>
        <v>12</v>
      </c>
      <c r="AW106" s="382">
        <f t="shared" si="41"/>
        <v>96</v>
      </c>
      <c r="AX106" s="358">
        <f t="shared" si="41"/>
        <v>58</v>
      </c>
      <c r="AY106" s="358">
        <f t="shared" si="41"/>
        <v>18</v>
      </c>
      <c r="AZ106" s="358">
        <f t="shared" si="41"/>
        <v>24</v>
      </c>
      <c r="BA106" s="358">
        <f t="shared" si="41"/>
        <v>10</v>
      </c>
      <c r="BB106" s="358">
        <f t="shared" si="41"/>
        <v>37</v>
      </c>
      <c r="BC106" s="368">
        <f t="shared" si="41"/>
        <v>37</v>
      </c>
    </row>
    <row r="107" spans="2:55" ht="15" customHeight="1">
      <c r="B107" s="470"/>
      <c r="C107" s="471"/>
      <c r="D107" s="471"/>
      <c r="E107" s="471"/>
      <c r="F107" s="471"/>
      <c r="G107" s="471"/>
      <c r="H107" s="471"/>
      <c r="I107" s="471"/>
      <c r="J107" s="471"/>
      <c r="K107" s="472"/>
      <c r="L107" s="398"/>
      <c r="M107" s="400"/>
      <c r="N107" s="182">
        <f>COUNTIF(N10:N105,"○")-2</f>
        <v>7</v>
      </c>
      <c r="O107" s="402"/>
      <c r="P107" s="285">
        <f>COUNTIF(P10:P105,"○")-1</f>
        <v>5</v>
      </c>
      <c r="Q107" s="285">
        <f>COUNTIF(Q10:Q105,"◎")+COUNTIF(Q10:Q104,"○")</f>
        <v>28</v>
      </c>
      <c r="R107" s="394">
        <f>COUNTIF(R22:R106,"◎")</f>
        <v>1</v>
      </c>
      <c r="S107" s="404"/>
      <c r="T107" s="394">
        <f>COUNTIF(T22:T106,"◎")</f>
        <v>4</v>
      </c>
      <c r="U107" s="285">
        <f>COUNTIF(U70,"○")+COUNTIF(U89,"○")</f>
        <v>2</v>
      </c>
      <c r="V107" s="394">
        <f>COUNTIF(V22:V106,"◎")</f>
        <v>0</v>
      </c>
      <c r="W107" s="279">
        <f>COUNTIF(W10:W105,"○")</f>
        <v>4</v>
      </c>
      <c r="X107" s="394">
        <f>COUNTIF(X22:X106,"◎")</f>
        <v>2</v>
      </c>
      <c r="Y107" s="396"/>
      <c r="Z107" s="396"/>
      <c r="AA107" s="505"/>
      <c r="AB107" s="361"/>
      <c r="AC107" s="361"/>
      <c r="AD107" s="361"/>
      <c r="AE107" s="503"/>
      <c r="AF107" s="387"/>
      <c r="AG107" s="361"/>
      <c r="AH107" s="361"/>
      <c r="AI107" s="361"/>
      <c r="AJ107" s="361"/>
      <c r="AK107" s="385"/>
      <c r="AL107" s="387"/>
      <c r="AM107" s="361"/>
      <c r="AN107" s="361"/>
      <c r="AO107" s="361"/>
      <c r="AP107" s="385"/>
      <c r="AQ107" s="383"/>
      <c r="AR107" s="359"/>
      <c r="AS107" s="359"/>
      <c r="AT107" s="379"/>
      <c r="AU107" s="359"/>
      <c r="AV107" s="381"/>
      <c r="AW107" s="383"/>
      <c r="AX107" s="359"/>
      <c r="AY107" s="359"/>
      <c r="AZ107" s="359"/>
      <c r="BA107" s="359"/>
      <c r="BB107" s="359"/>
      <c r="BC107" s="369"/>
    </row>
    <row r="108" spans="2:55" ht="15" customHeight="1">
      <c r="B108" s="461" t="s">
        <v>43</v>
      </c>
      <c r="C108" s="462"/>
      <c r="D108" s="462"/>
      <c r="E108" s="462"/>
      <c r="F108" s="462"/>
      <c r="G108" s="462"/>
      <c r="H108" s="462"/>
      <c r="I108" s="462"/>
      <c r="J108" s="462"/>
      <c r="K108" s="463"/>
      <c r="L108" s="370" t="s">
        <v>221</v>
      </c>
      <c r="M108" s="372" t="s">
        <v>276</v>
      </c>
      <c r="N108" s="183" t="s">
        <v>161</v>
      </c>
      <c r="O108" s="374" t="s">
        <v>222</v>
      </c>
      <c r="P108" s="280" t="s">
        <v>227</v>
      </c>
      <c r="Q108" s="280" t="s">
        <v>265</v>
      </c>
      <c r="R108" s="354" t="s">
        <v>227</v>
      </c>
      <c r="S108" s="376" t="s">
        <v>161</v>
      </c>
      <c r="T108" s="354" t="s">
        <v>217</v>
      </c>
      <c r="U108" s="280" t="s">
        <v>159</v>
      </c>
      <c r="V108" s="354" t="s">
        <v>160</v>
      </c>
      <c r="W108" s="286" t="s">
        <v>217</v>
      </c>
      <c r="X108" s="354" t="s">
        <v>161</v>
      </c>
      <c r="Y108" s="356" t="s">
        <v>129</v>
      </c>
      <c r="Z108" s="356" t="s">
        <v>162</v>
      </c>
      <c r="AA108" s="498" t="s">
        <v>47</v>
      </c>
      <c r="AB108" s="498"/>
      <c r="AC108" s="498"/>
      <c r="AD108" s="498"/>
      <c r="AE108" s="499"/>
      <c r="AF108" s="348" t="s">
        <v>221</v>
      </c>
      <c r="AG108" s="350" t="s">
        <v>123</v>
      </c>
      <c r="AH108" s="350" t="s">
        <v>120</v>
      </c>
      <c r="AI108" s="350" t="s">
        <v>119</v>
      </c>
      <c r="AJ108" s="350" t="s">
        <v>62</v>
      </c>
      <c r="AK108" s="352" t="s">
        <v>127</v>
      </c>
      <c r="AL108" s="348" t="s">
        <v>63</v>
      </c>
      <c r="AM108" s="350" t="s">
        <v>64</v>
      </c>
      <c r="AN108" s="350" t="s">
        <v>65</v>
      </c>
      <c r="AO108" s="350" t="s">
        <v>66</v>
      </c>
      <c r="AP108" s="352" t="s">
        <v>65</v>
      </c>
      <c r="AQ108" s="366" t="s">
        <v>119</v>
      </c>
      <c r="AR108" s="346" t="s">
        <v>123</v>
      </c>
      <c r="AS108" s="362" t="s">
        <v>120</v>
      </c>
      <c r="AT108" s="362" t="s">
        <v>119</v>
      </c>
      <c r="AU108" s="346" t="s">
        <v>106</v>
      </c>
      <c r="AV108" s="364" t="s">
        <v>76</v>
      </c>
      <c r="AW108" s="366" t="s">
        <v>123</v>
      </c>
      <c r="AX108" s="346" t="s">
        <v>107</v>
      </c>
      <c r="AY108" s="346" t="s">
        <v>124</v>
      </c>
      <c r="AZ108" s="346" t="s">
        <v>124</v>
      </c>
      <c r="BA108" s="346" t="s">
        <v>108</v>
      </c>
      <c r="BB108" s="346" t="s">
        <v>125</v>
      </c>
      <c r="BC108" s="388" t="s">
        <v>108</v>
      </c>
    </row>
    <row r="109" spans="2:55" ht="15" customHeight="1" thickBot="1">
      <c r="B109" s="464"/>
      <c r="C109" s="465"/>
      <c r="D109" s="465"/>
      <c r="E109" s="465"/>
      <c r="F109" s="465"/>
      <c r="G109" s="465"/>
      <c r="H109" s="465"/>
      <c r="I109" s="465"/>
      <c r="J109" s="465"/>
      <c r="K109" s="466"/>
      <c r="L109" s="371"/>
      <c r="M109" s="373"/>
      <c r="N109" s="205" t="s">
        <v>127</v>
      </c>
      <c r="O109" s="375"/>
      <c r="P109" s="206" t="s">
        <v>128</v>
      </c>
      <c r="Q109" s="287" t="s">
        <v>160</v>
      </c>
      <c r="R109" s="355"/>
      <c r="S109" s="377"/>
      <c r="T109" s="355"/>
      <c r="U109" s="287" t="s">
        <v>163</v>
      </c>
      <c r="V109" s="355"/>
      <c r="W109" s="287" t="s">
        <v>163</v>
      </c>
      <c r="X109" s="355"/>
      <c r="Y109" s="357"/>
      <c r="Z109" s="357"/>
      <c r="AA109" s="500"/>
      <c r="AB109" s="500"/>
      <c r="AC109" s="500"/>
      <c r="AD109" s="500"/>
      <c r="AE109" s="501"/>
      <c r="AF109" s="349"/>
      <c r="AG109" s="351"/>
      <c r="AH109" s="351"/>
      <c r="AI109" s="351"/>
      <c r="AJ109" s="351"/>
      <c r="AK109" s="353"/>
      <c r="AL109" s="349"/>
      <c r="AM109" s="351"/>
      <c r="AN109" s="351"/>
      <c r="AO109" s="351"/>
      <c r="AP109" s="353"/>
      <c r="AQ109" s="367"/>
      <c r="AR109" s="347"/>
      <c r="AS109" s="363"/>
      <c r="AT109" s="363"/>
      <c r="AU109" s="347"/>
      <c r="AV109" s="365"/>
      <c r="AW109" s="367"/>
      <c r="AX109" s="347"/>
      <c r="AY109" s="347"/>
      <c r="AZ109" s="347"/>
      <c r="BA109" s="347"/>
      <c r="BB109" s="347"/>
      <c r="BC109" s="389"/>
    </row>
    <row r="110" spans="2:55" ht="15" customHeight="1">
      <c r="E110" s="159"/>
      <c r="F110" s="159"/>
      <c r="G110" s="159"/>
      <c r="H110" s="159"/>
      <c r="I110" s="159"/>
      <c r="J110" s="159"/>
      <c r="K110" s="159"/>
      <c r="L110" s="159"/>
      <c r="M110" s="125"/>
      <c r="N110" s="184" t="s">
        <v>164</v>
      </c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6"/>
      <c r="Z110" s="186"/>
      <c r="AA110" s="186"/>
      <c r="AB110" s="186"/>
      <c r="AC110" s="186"/>
      <c r="AD110" s="186"/>
      <c r="AE110" s="186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59"/>
      <c r="AR110" s="159"/>
      <c r="AS110" s="159"/>
      <c r="AT110" s="159"/>
      <c r="AU110" s="159"/>
      <c r="AV110" s="159"/>
    </row>
    <row r="111" spans="2:55" ht="15" customHeight="1">
      <c r="E111" s="159"/>
      <c r="F111" s="159"/>
      <c r="G111" s="159"/>
      <c r="H111" s="159"/>
      <c r="I111" s="159"/>
      <c r="J111" s="159"/>
      <c r="K111" s="159"/>
      <c r="L111" s="159"/>
      <c r="M111" s="159"/>
      <c r="N111" s="184" t="s">
        <v>165</v>
      </c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6"/>
      <c r="Z111" s="186"/>
      <c r="AA111" s="186"/>
      <c r="AB111" s="186"/>
      <c r="AC111" s="186"/>
      <c r="AD111" s="186"/>
      <c r="AE111" s="186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59"/>
      <c r="AR111" s="159"/>
      <c r="AS111" s="159"/>
      <c r="AT111" s="159"/>
      <c r="AU111" s="159"/>
      <c r="AV111" s="159"/>
    </row>
  </sheetData>
  <mergeCells count="139">
    <mergeCell ref="AX108:AX109"/>
    <mergeCell ref="AY108:AY109"/>
    <mergeCell ref="AZ108:AZ109"/>
    <mergeCell ref="BA108:BA109"/>
    <mergeCell ref="BB108:BB109"/>
    <mergeCell ref="BC108:BC109"/>
    <mergeCell ref="AN108:AN109"/>
    <mergeCell ref="AO108:AO109"/>
    <mergeCell ref="AP108:AP109"/>
    <mergeCell ref="AQ108:AQ109"/>
    <mergeCell ref="AR108:AR109"/>
    <mergeCell ref="AS108:AS109"/>
    <mergeCell ref="AT108:AT109"/>
    <mergeCell ref="AU108:AU109"/>
    <mergeCell ref="AV108:AV109"/>
    <mergeCell ref="BA106:BA107"/>
    <mergeCell ref="BB106:BB107"/>
    <mergeCell ref="BC106:BC107"/>
    <mergeCell ref="B108:K109"/>
    <mergeCell ref="L108:L109"/>
    <mergeCell ref="M108:M109"/>
    <mergeCell ref="O108:O109"/>
    <mergeCell ref="R108:R109"/>
    <mergeCell ref="S108:S109"/>
    <mergeCell ref="T108:T109"/>
    <mergeCell ref="V108:V109"/>
    <mergeCell ref="X108:X109"/>
    <mergeCell ref="Y108:Y109"/>
    <mergeCell ref="Z108:Z109"/>
    <mergeCell ref="AA108:AE109"/>
    <mergeCell ref="AF108:AF109"/>
    <mergeCell ref="AG108:AG109"/>
    <mergeCell ref="AH108:AH109"/>
    <mergeCell ref="AI108:AI109"/>
    <mergeCell ref="AJ108:AJ109"/>
    <mergeCell ref="AK108:AK109"/>
    <mergeCell ref="AL108:AL109"/>
    <mergeCell ref="AM108:AM109"/>
    <mergeCell ref="AW108:AW109"/>
    <mergeCell ref="AR106:AR107"/>
    <mergeCell ref="AS106:AS107"/>
    <mergeCell ref="AT106:AT107"/>
    <mergeCell ref="AU106:AU107"/>
    <mergeCell ref="AV106:AV107"/>
    <mergeCell ref="AW106:AW107"/>
    <mergeCell ref="AX106:AX107"/>
    <mergeCell ref="AY106:AY107"/>
    <mergeCell ref="AZ106:AZ107"/>
    <mergeCell ref="AI106:AI107"/>
    <mergeCell ref="AJ106:AJ107"/>
    <mergeCell ref="AK106:AK107"/>
    <mergeCell ref="AL106:AL107"/>
    <mergeCell ref="AM106:AM107"/>
    <mergeCell ref="AN106:AN107"/>
    <mergeCell ref="AO106:AO107"/>
    <mergeCell ref="AP106:AP107"/>
    <mergeCell ref="AQ106:AQ107"/>
    <mergeCell ref="AK7:AK9"/>
    <mergeCell ref="Z8:Z9"/>
    <mergeCell ref="AA8:AE8"/>
    <mergeCell ref="AL7:AP7"/>
    <mergeCell ref="Y8:Y9"/>
    <mergeCell ref="B106:K107"/>
    <mergeCell ref="L106:L107"/>
    <mergeCell ref="M106:M107"/>
    <mergeCell ref="O106:O107"/>
    <mergeCell ref="R106:R107"/>
    <mergeCell ref="S106:S107"/>
    <mergeCell ref="T106:T107"/>
    <mergeCell ref="V106:V107"/>
    <mergeCell ref="X106:X107"/>
    <mergeCell ref="Y106:Y107"/>
    <mergeCell ref="Z106:Z107"/>
    <mergeCell ref="AA106:AA107"/>
    <mergeCell ref="AB106:AB107"/>
    <mergeCell ref="AC106:AC107"/>
    <mergeCell ref="AD106:AD107"/>
    <mergeCell ref="AE106:AE107"/>
    <mergeCell ref="AF106:AF107"/>
    <mergeCell ref="AG106:AG107"/>
    <mergeCell ref="AH106:AH107"/>
    <mergeCell ref="B71:B105"/>
    <mergeCell ref="C71:C76"/>
    <mergeCell ref="D71:D73"/>
    <mergeCell ref="D74:D76"/>
    <mergeCell ref="C77:C83"/>
    <mergeCell ref="D77:D79"/>
    <mergeCell ref="D80:D83"/>
    <mergeCell ref="C84:C105"/>
    <mergeCell ref="D84:D87"/>
    <mergeCell ref="D88:D105"/>
    <mergeCell ref="B10:B70"/>
    <mergeCell ref="C10:C32"/>
    <mergeCell ref="D10:D15"/>
    <mergeCell ref="D16:D32"/>
    <mergeCell ref="C33:C70"/>
    <mergeCell ref="D33:D55"/>
    <mergeCell ref="D56:D70"/>
    <mergeCell ref="AV7:AV9"/>
    <mergeCell ref="AW7:BC7"/>
    <mergeCell ref="AQ7:AQ9"/>
    <mergeCell ref="AR7:AR9"/>
    <mergeCell ref="AS7:AS9"/>
    <mergeCell ref="N8:O8"/>
    <mergeCell ref="P8:Q8"/>
    <mergeCell ref="R8:S8"/>
    <mergeCell ref="T8:U8"/>
    <mergeCell ref="V8:X8"/>
    <mergeCell ref="B4:E9"/>
    <mergeCell ref="F4:F9"/>
    <mergeCell ref="G4:G9"/>
    <mergeCell ref="H4:H9"/>
    <mergeCell ref="I4:I9"/>
    <mergeCell ref="J4:J9"/>
    <mergeCell ref="K4:K9"/>
    <mergeCell ref="AL8:AP8"/>
    <mergeCell ref="AF7:AF9"/>
    <mergeCell ref="AG7:AG9"/>
    <mergeCell ref="AH7:AH9"/>
    <mergeCell ref="AI7:AI9"/>
    <mergeCell ref="V2:Z2"/>
    <mergeCell ref="AA2:AE2"/>
    <mergeCell ref="AK2:AO2"/>
    <mergeCell ref="AP2:AZ2"/>
    <mergeCell ref="V3:Z3"/>
    <mergeCell ref="AA3:AE3"/>
    <mergeCell ref="AW8:BC8"/>
    <mergeCell ref="L4:BC4"/>
    <mergeCell ref="L5:AE5"/>
    <mergeCell ref="AF5:BC5"/>
    <mergeCell ref="AF6:AP6"/>
    <mergeCell ref="AQ6:BC6"/>
    <mergeCell ref="L7:L9"/>
    <mergeCell ref="M7:M9"/>
    <mergeCell ref="N7:X7"/>
    <mergeCell ref="AA7:AE7"/>
    <mergeCell ref="AT7:AT9"/>
    <mergeCell ref="AU7:AU9"/>
    <mergeCell ref="AJ7:AJ9"/>
  </mergeCells>
  <phoneticPr fontId="1"/>
  <pageMargins left="0.7" right="0.7" top="0.75" bottom="0.75" header="0.3" footer="0.3"/>
  <pageSetup paperSize="9" scale="60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110"/>
  <sheetViews>
    <sheetView zoomScaleNormal="100" workbookViewId="0">
      <pane xSplit="4" ySplit="9" topLeftCell="E27" activePane="bottomRight" state="frozen"/>
      <selection pane="topRight" activeCell="E1" sqref="E1"/>
      <selection pane="bottomLeft" activeCell="A10" sqref="A10"/>
      <selection pane="bottomRight"/>
    </sheetView>
  </sheetViews>
  <sheetFormatPr defaultColWidth="9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875" style="2" customWidth="1"/>
    <col min="6" max="6" width="2.875" style="3" customWidth="1"/>
    <col min="7" max="8" width="3.125" style="3" customWidth="1"/>
    <col min="9" max="10" width="4.875" style="3" customWidth="1"/>
    <col min="11" max="11" width="4.5" style="158" customWidth="1"/>
    <col min="12" max="12" width="2.375" style="3" customWidth="1"/>
    <col min="13" max="24" width="2.375" style="1" customWidth="1"/>
    <col min="25" max="31" width="2.375" style="3" customWidth="1"/>
    <col min="32" max="48" width="2.375" style="1" customWidth="1"/>
    <col min="49" max="49" width="2.375" customWidth="1"/>
    <col min="50" max="55" width="2.375" style="1" customWidth="1"/>
    <col min="56" max="56" width="2.125" style="1" customWidth="1"/>
    <col min="57" max="57" width="3.875" style="1" customWidth="1"/>
    <col min="58" max="16384" width="9" style="1"/>
  </cols>
  <sheetData>
    <row r="1" spans="2:55" ht="18" customHeight="1">
      <c r="B1" s="16" t="s">
        <v>11</v>
      </c>
      <c r="C1" s="17"/>
      <c r="D1" s="18"/>
      <c r="E1" s="19"/>
      <c r="F1" s="18"/>
      <c r="G1" s="18"/>
      <c r="H1" s="18"/>
      <c r="I1" s="18"/>
      <c r="J1" s="18"/>
      <c r="K1" s="126"/>
      <c r="L1" s="18"/>
      <c r="M1" s="124"/>
    </row>
    <row r="2" spans="2:55" ht="18" customHeight="1">
      <c r="B2" s="16" t="s">
        <v>167</v>
      </c>
      <c r="C2" s="17"/>
      <c r="D2" s="17"/>
      <c r="E2" s="20"/>
      <c r="F2" s="17"/>
      <c r="G2" s="17"/>
      <c r="H2" s="17"/>
      <c r="I2" s="17"/>
      <c r="J2" s="17"/>
      <c r="K2" s="127"/>
      <c r="L2" s="17"/>
      <c r="M2" s="121"/>
      <c r="N2" s="128"/>
      <c r="O2" s="128"/>
      <c r="P2" s="128"/>
      <c r="Q2" s="121"/>
      <c r="R2" s="187"/>
      <c r="S2" s="128"/>
      <c r="T2" s="121"/>
      <c r="U2" s="121"/>
      <c r="V2" s="343" t="s">
        <v>130</v>
      </c>
      <c r="W2" s="343"/>
      <c r="X2" s="343"/>
      <c r="Y2" s="343"/>
      <c r="Z2" s="343"/>
      <c r="AA2" s="344"/>
      <c r="AB2" s="344"/>
      <c r="AC2" s="344"/>
      <c r="AD2" s="344"/>
      <c r="AE2" s="344"/>
      <c r="AF2" s="189"/>
      <c r="AG2" s="189"/>
      <c r="AH2" s="189"/>
      <c r="AI2" s="189"/>
      <c r="AJ2" s="189"/>
      <c r="AK2" s="460" t="s">
        <v>48</v>
      </c>
      <c r="AL2" s="460"/>
      <c r="AM2" s="460"/>
      <c r="AN2" s="460"/>
      <c r="AO2" s="460"/>
      <c r="AP2" s="344"/>
      <c r="AQ2" s="344"/>
      <c r="AR2" s="344"/>
      <c r="AS2" s="344"/>
      <c r="AT2" s="344"/>
      <c r="AU2" s="344"/>
      <c r="AV2" s="344"/>
      <c r="AW2" s="344"/>
      <c r="AX2" s="344"/>
      <c r="AY2" s="344"/>
      <c r="AZ2" s="344"/>
    </row>
    <row r="3" spans="2:55" ht="18" customHeight="1" thickBot="1">
      <c r="B3" s="2" t="s">
        <v>282</v>
      </c>
      <c r="D3" s="1"/>
      <c r="E3" s="4"/>
      <c r="F3" s="2"/>
      <c r="G3" s="2"/>
      <c r="H3" s="2"/>
      <c r="I3" s="2"/>
      <c r="J3" s="2"/>
      <c r="K3" s="129"/>
      <c r="L3" s="2"/>
      <c r="N3" s="128"/>
      <c r="O3" s="128"/>
      <c r="P3" s="128"/>
      <c r="Q3" s="121"/>
      <c r="R3" s="187"/>
      <c r="S3" s="187"/>
      <c r="T3" s="188"/>
      <c r="U3" s="188"/>
      <c r="V3" s="343" t="s">
        <v>33</v>
      </c>
      <c r="W3" s="343"/>
      <c r="X3" s="343"/>
      <c r="Y3" s="343"/>
      <c r="Z3" s="343"/>
      <c r="AA3" s="345"/>
      <c r="AB3" s="345"/>
      <c r="AC3" s="345"/>
      <c r="AD3" s="345"/>
      <c r="AE3" s="345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 t="s">
        <v>279</v>
      </c>
      <c r="AS3" s="190"/>
      <c r="AT3" s="190"/>
      <c r="AU3" s="190"/>
      <c r="AV3" s="190"/>
      <c r="AW3" s="189"/>
      <c r="AX3" s="189"/>
      <c r="AY3" s="189"/>
      <c r="AZ3" s="189"/>
    </row>
    <row r="4" spans="2:55" ht="15" customHeight="1">
      <c r="B4" s="448" t="s">
        <v>121</v>
      </c>
      <c r="C4" s="449"/>
      <c r="D4" s="449"/>
      <c r="E4" s="449"/>
      <c r="F4" s="454" t="s">
        <v>82</v>
      </c>
      <c r="G4" s="454" t="s">
        <v>45</v>
      </c>
      <c r="H4" s="454" t="s">
        <v>103</v>
      </c>
      <c r="I4" s="457" t="s">
        <v>122</v>
      </c>
      <c r="J4" s="390" t="s">
        <v>90</v>
      </c>
      <c r="K4" s="473" t="s">
        <v>91</v>
      </c>
      <c r="L4" s="476" t="s">
        <v>131</v>
      </c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8"/>
    </row>
    <row r="5" spans="2:55" ht="15" customHeight="1">
      <c r="B5" s="450"/>
      <c r="C5" s="451"/>
      <c r="D5" s="451"/>
      <c r="E5" s="451"/>
      <c r="F5" s="455"/>
      <c r="G5" s="455"/>
      <c r="H5" s="455"/>
      <c r="I5" s="458"/>
      <c r="J5" s="391"/>
      <c r="K5" s="474"/>
      <c r="L5" s="479" t="s">
        <v>46</v>
      </c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514"/>
      <c r="AF5" s="481" t="s">
        <v>196</v>
      </c>
      <c r="AG5" s="482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2"/>
      <c r="AY5" s="482"/>
      <c r="AZ5" s="482"/>
      <c r="BA5" s="482"/>
      <c r="BB5" s="482"/>
      <c r="BC5" s="483"/>
    </row>
    <row r="6" spans="2:55" ht="15" customHeight="1">
      <c r="B6" s="450"/>
      <c r="C6" s="451"/>
      <c r="D6" s="451"/>
      <c r="E6" s="451"/>
      <c r="F6" s="455"/>
      <c r="G6" s="455"/>
      <c r="H6" s="455"/>
      <c r="I6" s="458"/>
      <c r="J6" s="391"/>
      <c r="K6" s="474"/>
      <c r="L6" s="194"/>
      <c r="M6" s="195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3"/>
      <c r="AF6" s="484" t="s">
        <v>197</v>
      </c>
      <c r="AG6" s="484"/>
      <c r="AH6" s="484"/>
      <c r="AI6" s="484"/>
      <c r="AJ6" s="484"/>
      <c r="AK6" s="484"/>
      <c r="AL6" s="484"/>
      <c r="AM6" s="484"/>
      <c r="AN6" s="484"/>
      <c r="AO6" s="484"/>
      <c r="AP6" s="484"/>
      <c r="AQ6" s="484" t="s">
        <v>201</v>
      </c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484"/>
      <c r="BC6" s="485"/>
    </row>
    <row r="7" spans="2:55" ht="10.5" customHeight="1">
      <c r="B7" s="450"/>
      <c r="C7" s="451"/>
      <c r="D7" s="451"/>
      <c r="E7" s="451"/>
      <c r="F7" s="455"/>
      <c r="G7" s="455"/>
      <c r="H7" s="455"/>
      <c r="I7" s="458"/>
      <c r="J7" s="391"/>
      <c r="K7" s="474"/>
      <c r="L7" s="486" t="s">
        <v>132</v>
      </c>
      <c r="M7" s="489" t="s">
        <v>3</v>
      </c>
      <c r="N7" s="509" t="s">
        <v>51</v>
      </c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9" t="s">
        <v>139</v>
      </c>
      <c r="Z7" s="9" t="s">
        <v>166</v>
      </c>
      <c r="AA7" s="493" t="s">
        <v>53</v>
      </c>
      <c r="AB7" s="510"/>
      <c r="AC7" s="510"/>
      <c r="AD7" s="510"/>
      <c r="AE7" s="510"/>
      <c r="AF7" s="443" t="s">
        <v>27</v>
      </c>
      <c r="AG7" s="429" t="s">
        <v>28</v>
      </c>
      <c r="AH7" s="429" t="s">
        <v>29</v>
      </c>
      <c r="AI7" s="429" t="s">
        <v>30</v>
      </c>
      <c r="AJ7" s="429" t="s">
        <v>31</v>
      </c>
      <c r="AK7" s="429" t="s">
        <v>54</v>
      </c>
      <c r="AL7" s="432" t="s">
        <v>52</v>
      </c>
      <c r="AM7" s="432"/>
      <c r="AN7" s="432"/>
      <c r="AO7" s="432"/>
      <c r="AP7" s="432"/>
      <c r="AQ7" s="443" t="s">
        <v>27</v>
      </c>
      <c r="AR7" s="429" t="s">
        <v>28</v>
      </c>
      <c r="AS7" s="429" t="s">
        <v>29</v>
      </c>
      <c r="AT7" s="429" t="s">
        <v>30</v>
      </c>
      <c r="AU7" s="429" t="s">
        <v>31</v>
      </c>
      <c r="AV7" s="429" t="s">
        <v>54</v>
      </c>
      <c r="AW7" s="432" t="s">
        <v>52</v>
      </c>
      <c r="AX7" s="432"/>
      <c r="AY7" s="432"/>
      <c r="AZ7" s="432"/>
      <c r="BA7" s="432"/>
      <c r="BB7" s="432"/>
      <c r="BC7" s="433"/>
    </row>
    <row r="8" spans="2:55" ht="10.5" customHeight="1">
      <c r="B8" s="450"/>
      <c r="C8" s="451"/>
      <c r="D8" s="451"/>
      <c r="E8" s="451"/>
      <c r="F8" s="455"/>
      <c r="G8" s="455"/>
      <c r="H8" s="455"/>
      <c r="I8" s="458"/>
      <c r="J8" s="391"/>
      <c r="K8" s="474"/>
      <c r="L8" s="487"/>
      <c r="M8" s="490"/>
      <c r="N8" s="434" t="s">
        <v>55</v>
      </c>
      <c r="O8" s="435"/>
      <c r="P8" s="436" t="s">
        <v>56</v>
      </c>
      <c r="Q8" s="435"/>
      <c r="R8" s="436" t="s">
        <v>57</v>
      </c>
      <c r="S8" s="435"/>
      <c r="T8" s="436" t="s">
        <v>58</v>
      </c>
      <c r="U8" s="435"/>
      <c r="V8" s="436" t="s">
        <v>59</v>
      </c>
      <c r="W8" s="437"/>
      <c r="X8" s="438"/>
      <c r="Y8" s="439" t="s">
        <v>10</v>
      </c>
      <c r="Z8" s="441" t="s">
        <v>104</v>
      </c>
      <c r="AA8" s="511" t="s">
        <v>105</v>
      </c>
      <c r="AB8" s="512"/>
      <c r="AC8" s="512"/>
      <c r="AD8" s="512"/>
      <c r="AE8" s="513"/>
      <c r="AF8" s="444"/>
      <c r="AG8" s="430"/>
      <c r="AH8" s="430"/>
      <c r="AI8" s="430"/>
      <c r="AJ8" s="430"/>
      <c r="AK8" s="430"/>
      <c r="AL8" s="446" t="s">
        <v>58</v>
      </c>
      <c r="AM8" s="446"/>
      <c r="AN8" s="446"/>
      <c r="AO8" s="446"/>
      <c r="AP8" s="447"/>
      <c r="AQ8" s="444"/>
      <c r="AR8" s="430"/>
      <c r="AS8" s="430"/>
      <c r="AT8" s="430"/>
      <c r="AU8" s="430"/>
      <c r="AV8" s="430"/>
      <c r="AW8" s="446" t="s">
        <v>58</v>
      </c>
      <c r="AX8" s="446"/>
      <c r="AY8" s="446"/>
      <c r="AZ8" s="446"/>
      <c r="BA8" s="446"/>
      <c r="BB8" s="446"/>
      <c r="BC8" s="494"/>
    </row>
    <row r="9" spans="2:55" ht="10.5" customHeight="1" thickBot="1">
      <c r="B9" s="452"/>
      <c r="C9" s="453"/>
      <c r="D9" s="453"/>
      <c r="E9" s="453"/>
      <c r="F9" s="456"/>
      <c r="G9" s="456"/>
      <c r="H9" s="456"/>
      <c r="I9" s="459"/>
      <c r="J9" s="392"/>
      <c r="K9" s="475"/>
      <c r="L9" s="488"/>
      <c r="M9" s="491"/>
      <c r="N9" s="226" t="s">
        <v>16</v>
      </c>
      <c r="O9" s="227" t="s">
        <v>17</v>
      </c>
      <c r="P9" s="227" t="s">
        <v>18</v>
      </c>
      <c r="Q9" s="227" t="s">
        <v>19</v>
      </c>
      <c r="R9" s="227" t="s">
        <v>20</v>
      </c>
      <c r="S9" s="227" t="s">
        <v>21</v>
      </c>
      <c r="T9" s="227" t="s">
        <v>22</v>
      </c>
      <c r="U9" s="227" t="s">
        <v>23</v>
      </c>
      <c r="V9" s="227" t="s">
        <v>24</v>
      </c>
      <c r="W9" s="227" t="s">
        <v>25</v>
      </c>
      <c r="X9" s="228" t="s">
        <v>26</v>
      </c>
      <c r="Y9" s="440"/>
      <c r="Z9" s="442"/>
      <c r="AA9" s="229" t="s">
        <v>27</v>
      </c>
      <c r="AB9" s="230" t="s">
        <v>28</v>
      </c>
      <c r="AC9" s="230" t="s">
        <v>29</v>
      </c>
      <c r="AD9" s="230" t="s">
        <v>30</v>
      </c>
      <c r="AE9" s="231" t="s">
        <v>31</v>
      </c>
      <c r="AF9" s="445"/>
      <c r="AG9" s="431"/>
      <c r="AH9" s="431"/>
      <c r="AI9" s="431"/>
      <c r="AJ9" s="431"/>
      <c r="AK9" s="431"/>
      <c r="AL9" s="289" t="s">
        <v>34</v>
      </c>
      <c r="AM9" s="290" t="s">
        <v>186</v>
      </c>
      <c r="AN9" s="290" t="s">
        <v>188</v>
      </c>
      <c r="AO9" s="290" t="s">
        <v>187</v>
      </c>
      <c r="AP9" s="290" t="s">
        <v>189</v>
      </c>
      <c r="AQ9" s="445"/>
      <c r="AR9" s="431"/>
      <c r="AS9" s="431"/>
      <c r="AT9" s="431"/>
      <c r="AU9" s="431"/>
      <c r="AV9" s="431"/>
      <c r="AW9" s="289" t="s">
        <v>34</v>
      </c>
      <c r="AX9" s="290" t="s">
        <v>186</v>
      </c>
      <c r="AY9" s="289" t="s">
        <v>198</v>
      </c>
      <c r="AZ9" s="289" t="s">
        <v>199</v>
      </c>
      <c r="BA9" s="289" t="s">
        <v>200</v>
      </c>
      <c r="BB9" s="290" t="s">
        <v>187</v>
      </c>
      <c r="BC9" s="291" t="s">
        <v>189</v>
      </c>
    </row>
    <row r="10" spans="2:55" ht="10.5" customHeight="1">
      <c r="B10" s="405" t="s">
        <v>35</v>
      </c>
      <c r="C10" s="408" t="s">
        <v>36</v>
      </c>
      <c r="D10" s="411" t="s">
        <v>37</v>
      </c>
      <c r="E10" s="232" t="s">
        <v>60</v>
      </c>
      <c r="F10" s="233"/>
      <c r="G10" s="233">
        <v>100</v>
      </c>
      <c r="H10" s="234">
        <v>1</v>
      </c>
      <c r="I10" s="235" t="s">
        <v>92</v>
      </c>
      <c r="J10" s="236" t="s">
        <v>109</v>
      </c>
      <c r="K10" s="236" t="s">
        <v>93</v>
      </c>
      <c r="L10" s="237"/>
      <c r="M10" s="238"/>
      <c r="N10" s="239"/>
      <c r="O10" s="240"/>
      <c r="P10" s="240"/>
      <c r="Q10" s="240"/>
      <c r="R10" s="241" t="str">
        <f>IF($G10&lt;60,"","◎")</f>
        <v>◎</v>
      </c>
      <c r="S10" s="240"/>
      <c r="T10" s="240"/>
      <c r="U10" s="240"/>
      <c r="V10" s="240"/>
      <c r="W10" s="240"/>
      <c r="X10" s="242"/>
      <c r="Y10" s="243">
        <f>IF($G10&lt;60,"",$H10)</f>
        <v>1</v>
      </c>
      <c r="Z10" s="244"/>
      <c r="AA10" s="239"/>
      <c r="AB10" s="240"/>
      <c r="AC10" s="240"/>
      <c r="AD10" s="240"/>
      <c r="AE10" s="242"/>
      <c r="AF10" s="245" t="s">
        <v>153</v>
      </c>
      <c r="AG10" s="244" t="s">
        <v>153</v>
      </c>
      <c r="AH10" s="246" t="s">
        <v>153</v>
      </c>
      <c r="AI10" s="244" t="s">
        <v>153</v>
      </c>
      <c r="AJ10" s="247">
        <f t="shared" ref="AJ10:AK32" si="0">IF($G10&lt;60,"",$H10)</f>
        <v>1</v>
      </c>
      <c r="AK10" s="244" t="s">
        <v>153</v>
      </c>
      <c r="AL10" s="244" t="s">
        <v>153</v>
      </c>
      <c r="AM10" s="244" t="s">
        <v>153</v>
      </c>
      <c r="AN10" s="244" t="s">
        <v>153</v>
      </c>
      <c r="AO10" s="244" t="s">
        <v>153</v>
      </c>
      <c r="AP10" s="244" t="s">
        <v>153</v>
      </c>
      <c r="AQ10" s="245" t="s">
        <v>153</v>
      </c>
      <c r="AR10" s="244" t="s">
        <v>153</v>
      </c>
      <c r="AS10" s="246" t="s">
        <v>153</v>
      </c>
      <c r="AT10" s="244" t="s">
        <v>153</v>
      </c>
      <c r="AU10" s="247">
        <f t="shared" ref="AU10:AV32" si="1">IF($G10&lt;60,"",$H10)</f>
        <v>1</v>
      </c>
      <c r="AV10" s="244" t="s">
        <v>153</v>
      </c>
      <c r="AW10" s="244" t="s">
        <v>153</v>
      </c>
      <c r="AX10" s="244" t="s">
        <v>153</v>
      </c>
      <c r="AY10" s="244" t="s">
        <v>153</v>
      </c>
      <c r="AZ10" s="244"/>
      <c r="BA10" s="244"/>
      <c r="BB10" s="244" t="s">
        <v>153</v>
      </c>
      <c r="BC10" s="248" t="s">
        <v>153</v>
      </c>
    </row>
    <row r="11" spans="2:55" ht="10.5" customHeight="1">
      <c r="B11" s="406"/>
      <c r="C11" s="409"/>
      <c r="D11" s="412"/>
      <c r="E11" s="94" t="s">
        <v>84</v>
      </c>
      <c r="F11" s="56"/>
      <c r="G11" s="56">
        <v>100</v>
      </c>
      <c r="H11" s="63">
        <v>1</v>
      </c>
      <c r="I11" s="72" t="s">
        <v>92</v>
      </c>
      <c r="J11" s="69" t="s">
        <v>110</v>
      </c>
      <c r="K11" s="72" t="s">
        <v>93</v>
      </c>
      <c r="L11" s="165"/>
      <c r="M11" s="76"/>
      <c r="N11" s="51"/>
      <c r="O11" s="47"/>
      <c r="P11" s="47"/>
      <c r="Q11" s="47"/>
      <c r="R11" s="96" t="str">
        <f>IF($G11&lt;60,"","◎")</f>
        <v>◎</v>
      </c>
      <c r="S11" s="47"/>
      <c r="T11" s="47"/>
      <c r="U11" s="47"/>
      <c r="V11" s="47"/>
      <c r="W11" s="47"/>
      <c r="X11" s="59"/>
      <c r="Y11" s="32">
        <f t="shared" ref="Y11:Z63" si="2">IF($G11&lt;60,"",$H11)</f>
        <v>1</v>
      </c>
      <c r="Z11" s="11"/>
      <c r="AA11" s="51"/>
      <c r="AB11" s="47"/>
      <c r="AC11" s="47"/>
      <c r="AD11" s="47"/>
      <c r="AE11" s="48"/>
      <c r="AF11" s="95" t="s">
        <v>153</v>
      </c>
      <c r="AG11" s="14" t="s">
        <v>153</v>
      </c>
      <c r="AH11" s="11" t="s">
        <v>153</v>
      </c>
      <c r="AI11" s="14" t="s">
        <v>153</v>
      </c>
      <c r="AJ11" s="172">
        <f t="shared" si="0"/>
        <v>1</v>
      </c>
      <c r="AK11" s="14" t="s">
        <v>153</v>
      </c>
      <c r="AL11" s="14" t="s">
        <v>153</v>
      </c>
      <c r="AM11" s="14" t="s">
        <v>153</v>
      </c>
      <c r="AN11" s="14" t="s">
        <v>153</v>
      </c>
      <c r="AO11" s="14" t="s">
        <v>153</v>
      </c>
      <c r="AP11" s="14" t="s">
        <v>153</v>
      </c>
      <c r="AQ11" s="295" t="s">
        <v>153</v>
      </c>
      <c r="AR11" s="77" t="s">
        <v>153</v>
      </c>
      <c r="AS11" s="15" t="s">
        <v>153</v>
      </c>
      <c r="AT11" s="77" t="s">
        <v>153</v>
      </c>
      <c r="AU11" s="196">
        <f t="shared" si="1"/>
        <v>1</v>
      </c>
      <c r="AV11" s="77" t="s">
        <v>153</v>
      </c>
      <c r="AW11" s="77" t="s">
        <v>153</v>
      </c>
      <c r="AX11" s="77" t="s">
        <v>153</v>
      </c>
      <c r="AY11" s="77" t="s">
        <v>153</v>
      </c>
      <c r="AZ11" s="77"/>
      <c r="BA11" s="77"/>
      <c r="BB11" s="77" t="s">
        <v>153</v>
      </c>
      <c r="BC11" s="288" t="s">
        <v>153</v>
      </c>
    </row>
    <row r="12" spans="2:55" ht="10.5" customHeight="1">
      <c r="B12" s="406"/>
      <c r="C12" s="409"/>
      <c r="D12" s="412"/>
      <c r="E12" s="94" t="s">
        <v>226</v>
      </c>
      <c r="F12" s="54"/>
      <c r="G12" s="54">
        <v>100</v>
      </c>
      <c r="H12" s="60">
        <v>1</v>
      </c>
      <c r="I12" s="69" t="s">
        <v>155</v>
      </c>
      <c r="J12" s="73" t="s">
        <v>225</v>
      </c>
      <c r="K12" s="130" t="s">
        <v>93</v>
      </c>
      <c r="L12" s="60"/>
      <c r="M12" s="99"/>
      <c r="N12" s="119"/>
      <c r="O12" s="43" t="str">
        <f>IF($G12&lt;60,"","◎")</f>
        <v>◎</v>
      </c>
      <c r="P12" s="35"/>
      <c r="Q12" s="35"/>
      <c r="R12" s="35"/>
      <c r="S12" s="35"/>
      <c r="T12" s="35"/>
      <c r="U12" s="35"/>
      <c r="V12" s="35"/>
      <c r="W12" s="35"/>
      <c r="X12" s="36"/>
      <c r="Y12" s="32">
        <f t="shared" si="2"/>
        <v>1</v>
      </c>
      <c r="Z12" s="64"/>
      <c r="AA12" s="119"/>
      <c r="AB12" s="35"/>
      <c r="AC12" s="35"/>
      <c r="AD12" s="35"/>
      <c r="AE12" s="36"/>
      <c r="AF12" s="98"/>
      <c r="AG12" s="11"/>
      <c r="AH12" s="11"/>
      <c r="AI12" s="11"/>
      <c r="AJ12" s="22">
        <f t="shared" si="0"/>
        <v>1</v>
      </c>
      <c r="AK12" s="11"/>
      <c r="AL12" s="296"/>
      <c r="AM12" s="11"/>
      <c r="AN12" s="11"/>
      <c r="AO12" s="11"/>
      <c r="AP12" s="99"/>
      <c r="AQ12" s="98" t="s">
        <v>153</v>
      </c>
      <c r="AR12" s="11" t="s">
        <v>153</v>
      </c>
      <c r="AS12" s="35"/>
      <c r="AT12" s="173">
        <f>IF($G12&lt;60,"",$H12)</f>
        <v>1</v>
      </c>
      <c r="AU12" s="173">
        <f t="shared" si="1"/>
        <v>1</v>
      </c>
      <c r="AV12" s="11" t="s">
        <v>153</v>
      </c>
      <c r="AW12" s="11" t="s">
        <v>153</v>
      </c>
      <c r="AX12" s="11" t="s">
        <v>153</v>
      </c>
      <c r="AY12" s="11" t="s">
        <v>153</v>
      </c>
      <c r="AZ12" s="11"/>
      <c r="BA12" s="11"/>
      <c r="BB12" s="11" t="s">
        <v>153</v>
      </c>
      <c r="BC12" s="202">
        <f>IF($G12&lt;60,"",$H12)</f>
        <v>1</v>
      </c>
    </row>
    <row r="13" spans="2:55" ht="10.5" customHeight="1">
      <c r="B13" s="406"/>
      <c r="C13" s="409"/>
      <c r="D13" s="412"/>
      <c r="E13" s="97" t="s">
        <v>12</v>
      </c>
      <c r="F13" s="54"/>
      <c r="G13" s="54">
        <v>100</v>
      </c>
      <c r="H13" s="60">
        <v>2</v>
      </c>
      <c r="I13" s="69" t="s">
        <v>92</v>
      </c>
      <c r="J13" s="69" t="s">
        <v>111</v>
      </c>
      <c r="K13" s="69" t="s">
        <v>93</v>
      </c>
      <c r="L13" s="165"/>
      <c r="M13" s="76"/>
      <c r="N13" s="100" t="str">
        <f>IF($G13&lt;60,"","◇")</f>
        <v>◇</v>
      </c>
      <c r="O13" s="101"/>
      <c r="P13" s="102" t="str">
        <f>IF($G13&lt;60,"","◇")</f>
        <v>◇</v>
      </c>
      <c r="Q13" s="35"/>
      <c r="R13" s="35"/>
      <c r="S13" s="35"/>
      <c r="T13" s="35"/>
      <c r="U13" s="35"/>
      <c r="V13" s="35"/>
      <c r="W13" s="35"/>
      <c r="X13" s="36"/>
      <c r="Y13" s="32">
        <f t="shared" si="2"/>
        <v>2</v>
      </c>
      <c r="Z13" s="22">
        <f t="shared" si="2"/>
        <v>2</v>
      </c>
      <c r="AA13" s="34"/>
      <c r="AB13" s="35"/>
      <c r="AC13" s="35"/>
      <c r="AD13" s="35"/>
      <c r="AE13" s="36"/>
      <c r="AF13" s="98" t="s">
        <v>153</v>
      </c>
      <c r="AG13" s="11" t="s">
        <v>153</v>
      </c>
      <c r="AH13" s="11" t="s">
        <v>153</v>
      </c>
      <c r="AI13" s="11" t="s">
        <v>153</v>
      </c>
      <c r="AJ13" s="173">
        <f t="shared" si="0"/>
        <v>2</v>
      </c>
      <c r="AK13" s="11" t="s">
        <v>153</v>
      </c>
      <c r="AL13" s="11" t="s">
        <v>153</v>
      </c>
      <c r="AM13" s="11" t="s">
        <v>153</v>
      </c>
      <c r="AN13" s="11" t="s">
        <v>153</v>
      </c>
      <c r="AO13" s="11" t="s">
        <v>153</v>
      </c>
      <c r="AP13" s="11" t="s">
        <v>153</v>
      </c>
      <c r="AQ13" s="98" t="s">
        <v>153</v>
      </c>
      <c r="AR13" s="11" t="s">
        <v>153</v>
      </c>
      <c r="AS13" s="11" t="s">
        <v>153</v>
      </c>
      <c r="AT13" s="11" t="s">
        <v>153</v>
      </c>
      <c r="AU13" s="173">
        <f t="shared" si="1"/>
        <v>2</v>
      </c>
      <c r="AV13" s="11" t="s">
        <v>153</v>
      </c>
      <c r="AW13" s="11" t="s">
        <v>153</v>
      </c>
      <c r="AX13" s="11" t="s">
        <v>153</v>
      </c>
      <c r="AY13" s="11" t="s">
        <v>153</v>
      </c>
      <c r="AZ13" s="11"/>
      <c r="BA13" s="11"/>
      <c r="BB13" s="11" t="s">
        <v>153</v>
      </c>
      <c r="BC13" s="199" t="s">
        <v>153</v>
      </c>
    </row>
    <row r="14" spans="2:55" ht="10.5" customHeight="1">
      <c r="B14" s="406"/>
      <c r="C14" s="409"/>
      <c r="D14" s="412"/>
      <c r="E14" s="97" t="s">
        <v>13</v>
      </c>
      <c r="F14" s="54"/>
      <c r="G14" s="54">
        <v>100</v>
      </c>
      <c r="H14" s="60">
        <v>1</v>
      </c>
      <c r="I14" s="69" t="s">
        <v>92</v>
      </c>
      <c r="J14" s="69" t="s">
        <v>116</v>
      </c>
      <c r="K14" s="69" t="s">
        <v>93</v>
      </c>
      <c r="L14" s="165"/>
      <c r="M14" s="76"/>
      <c r="N14" s="100" t="str">
        <f>IF($G14&lt;60,"","◇")</f>
        <v>◇</v>
      </c>
      <c r="O14" s="101"/>
      <c r="P14" s="102" t="str">
        <f>IF($G14&lt;60,"","◇")</f>
        <v>◇</v>
      </c>
      <c r="Q14" s="35"/>
      <c r="R14" s="35"/>
      <c r="S14" s="35"/>
      <c r="T14" s="35"/>
      <c r="U14" s="35"/>
      <c r="V14" s="35"/>
      <c r="W14" s="35"/>
      <c r="X14" s="36"/>
      <c r="Y14" s="32">
        <f t="shared" si="2"/>
        <v>1</v>
      </c>
      <c r="Z14" s="22">
        <f t="shared" si="2"/>
        <v>1</v>
      </c>
      <c r="AA14" s="34"/>
      <c r="AB14" s="35"/>
      <c r="AC14" s="35"/>
      <c r="AD14" s="35"/>
      <c r="AE14" s="36"/>
      <c r="AF14" s="98" t="s">
        <v>153</v>
      </c>
      <c r="AG14" s="11" t="s">
        <v>153</v>
      </c>
      <c r="AH14" s="11" t="s">
        <v>153</v>
      </c>
      <c r="AI14" s="11" t="s">
        <v>153</v>
      </c>
      <c r="AJ14" s="173">
        <f t="shared" si="0"/>
        <v>1</v>
      </c>
      <c r="AK14" s="11" t="s">
        <v>153</v>
      </c>
      <c r="AL14" s="11" t="s">
        <v>153</v>
      </c>
      <c r="AM14" s="11" t="s">
        <v>153</v>
      </c>
      <c r="AN14" s="11" t="s">
        <v>153</v>
      </c>
      <c r="AO14" s="11" t="s">
        <v>153</v>
      </c>
      <c r="AP14" s="11" t="s">
        <v>153</v>
      </c>
      <c r="AQ14" s="98" t="s">
        <v>153</v>
      </c>
      <c r="AR14" s="11" t="s">
        <v>153</v>
      </c>
      <c r="AS14" s="11" t="s">
        <v>153</v>
      </c>
      <c r="AT14" s="11" t="s">
        <v>153</v>
      </c>
      <c r="AU14" s="173">
        <f t="shared" si="1"/>
        <v>1</v>
      </c>
      <c r="AV14" s="11" t="s">
        <v>153</v>
      </c>
      <c r="AW14" s="11" t="s">
        <v>153</v>
      </c>
      <c r="AX14" s="11" t="s">
        <v>153</v>
      </c>
      <c r="AY14" s="11" t="s">
        <v>153</v>
      </c>
      <c r="AZ14" s="11"/>
      <c r="BA14" s="11"/>
      <c r="BB14" s="11" t="s">
        <v>153</v>
      </c>
      <c r="BC14" s="199" t="s">
        <v>153</v>
      </c>
    </row>
    <row r="15" spans="2:55" ht="10.5" customHeight="1">
      <c r="B15" s="406"/>
      <c r="C15" s="409"/>
      <c r="D15" s="412"/>
      <c r="E15" s="67" t="s">
        <v>85</v>
      </c>
      <c r="F15" s="57"/>
      <c r="G15" s="57">
        <v>100</v>
      </c>
      <c r="H15" s="65">
        <v>2</v>
      </c>
      <c r="I15" s="73" t="s">
        <v>92</v>
      </c>
      <c r="J15" s="73" t="s">
        <v>112</v>
      </c>
      <c r="K15" s="73" t="s">
        <v>93</v>
      </c>
      <c r="L15" s="166"/>
      <c r="M15" s="160"/>
      <c r="N15" s="104"/>
      <c r="O15" s="105"/>
      <c r="P15" s="105"/>
      <c r="Q15" s="105"/>
      <c r="R15" s="105"/>
      <c r="S15" s="106" t="str">
        <f>IF($G15&lt;60,"","◎")</f>
        <v>◎</v>
      </c>
      <c r="T15" s="105"/>
      <c r="U15" s="105"/>
      <c r="V15" s="105"/>
      <c r="W15" s="105"/>
      <c r="X15" s="107"/>
      <c r="Y15" s="32">
        <f t="shared" si="2"/>
        <v>2</v>
      </c>
      <c r="Z15" s="15"/>
      <c r="AA15" s="104"/>
      <c r="AB15" s="105"/>
      <c r="AC15" s="105"/>
      <c r="AD15" s="105"/>
      <c r="AE15" s="107"/>
      <c r="AF15" s="103" t="s">
        <v>153</v>
      </c>
      <c r="AG15" s="15" t="s">
        <v>153</v>
      </c>
      <c r="AH15" s="15" t="s">
        <v>153</v>
      </c>
      <c r="AI15" s="15" t="s">
        <v>153</v>
      </c>
      <c r="AJ15" s="175">
        <f t="shared" si="0"/>
        <v>2</v>
      </c>
      <c r="AK15" s="175">
        <f t="shared" si="0"/>
        <v>2</v>
      </c>
      <c r="AL15" s="15" t="s">
        <v>153</v>
      </c>
      <c r="AM15" s="15" t="s">
        <v>153</v>
      </c>
      <c r="AN15" s="15" t="s">
        <v>153</v>
      </c>
      <c r="AO15" s="15" t="s">
        <v>153</v>
      </c>
      <c r="AP15" s="15" t="s">
        <v>153</v>
      </c>
      <c r="AQ15" s="103" t="s">
        <v>153</v>
      </c>
      <c r="AR15" s="15" t="s">
        <v>153</v>
      </c>
      <c r="AS15" s="15" t="s">
        <v>153</v>
      </c>
      <c r="AT15" s="15" t="s">
        <v>153</v>
      </c>
      <c r="AU15" s="175">
        <f t="shared" si="1"/>
        <v>2</v>
      </c>
      <c r="AV15" s="175">
        <f t="shared" si="1"/>
        <v>2</v>
      </c>
      <c r="AW15" s="15" t="s">
        <v>153</v>
      </c>
      <c r="AX15" s="15" t="s">
        <v>153</v>
      </c>
      <c r="AY15" s="15" t="s">
        <v>153</v>
      </c>
      <c r="AZ15" s="15"/>
      <c r="BA15" s="15"/>
      <c r="BB15" s="15" t="s">
        <v>153</v>
      </c>
      <c r="BC15" s="200" t="s">
        <v>153</v>
      </c>
    </row>
    <row r="16" spans="2:55" ht="10.5" customHeight="1">
      <c r="B16" s="406"/>
      <c r="C16" s="409"/>
      <c r="D16" s="422" t="s">
        <v>38</v>
      </c>
      <c r="E16" s="91" t="s">
        <v>204</v>
      </c>
      <c r="F16" s="53"/>
      <c r="G16" s="53">
        <v>100</v>
      </c>
      <c r="H16" s="71">
        <v>1</v>
      </c>
      <c r="I16" s="79" t="s">
        <v>38</v>
      </c>
      <c r="J16" s="79" t="s">
        <v>112</v>
      </c>
      <c r="K16" s="79" t="s">
        <v>93</v>
      </c>
      <c r="L16" s="164"/>
      <c r="M16" s="161"/>
      <c r="N16" s="108" t="str">
        <f t="shared" ref="N16:N21" si="3">IF($G16&lt;60,"","○")</f>
        <v>○</v>
      </c>
      <c r="O16" s="33"/>
      <c r="P16" s="33"/>
      <c r="Q16" s="33"/>
      <c r="R16" s="33"/>
      <c r="S16" s="33"/>
      <c r="T16" s="33"/>
      <c r="U16" s="33"/>
      <c r="V16" s="33"/>
      <c r="W16" s="33"/>
      <c r="X16" s="42"/>
      <c r="Y16" s="116">
        <f t="shared" si="2"/>
        <v>1</v>
      </c>
      <c r="Z16" s="10"/>
      <c r="AA16" s="41"/>
      <c r="AB16" s="33"/>
      <c r="AC16" s="33"/>
      <c r="AD16" s="33"/>
      <c r="AE16" s="42"/>
      <c r="AF16" s="92" t="s">
        <v>153</v>
      </c>
      <c r="AG16" s="10" t="s">
        <v>153</v>
      </c>
      <c r="AH16" s="10" t="s">
        <v>153</v>
      </c>
      <c r="AI16" s="10" t="s">
        <v>153</v>
      </c>
      <c r="AJ16" s="174">
        <f t="shared" si="0"/>
        <v>1</v>
      </c>
      <c r="AK16" s="10" t="s">
        <v>153</v>
      </c>
      <c r="AL16" s="10" t="s">
        <v>153</v>
      </c>
      <c r="AM16" s="10" t="s">
        <v>153</v>
      </c>
      <c r="AN16" s="10" t="s">
        <v>153</v>
      </c>
      <c r="AO16" s="10" t="s">
        <v>153</v>
      </c>
      <c r="AP16" s="10" t="s">
        <v>153</v>
      </c>
      <c r="AQ16" s="92" t="s">
        <v>153</v>
      </c>
      <c r="AR16" s="10" t="s">
        <v>153</v>
      </c>
      <c r="AS16" s="10" t="s">
        <v>153</v>
      </c>
      <c r="AT16" s="10" t="s">
        <v>153</v>
      </c>
      <c r="AU16" s="174">
        <f t="shared" si="1"/>
        <v>1</v>
      </c>
      <c r="AV16" s="10" t="s">
        <v>153</v>
      </c>
      <c r="AW16" s="10" t="s">
        <v>153</v>
      </c>
      <c r="AX16" s="10" t="s">
        <v>153</v>
      </c>
      <c r="AY16" s="10" t="s">
        <v>153</v>
      </c>
      <c r="AZ16" s="10"/>
      <c r="BA16" s="10"/>
      <c r="BB16" s="10" t="s">
        <v>153</v>
      </c>
      <c r="BC16" s="197" t="s">
        <v>153</v>
      </c>
    </row>
    <row r="17" spans="2:55" ht="10.5" customHeight="1">
      <c r="B17" s="406"/>
      <c r="C17" s="409"/>
      <c r="D17" s="496"/>
      <c r="E17" s="114" t="s">
        <v>205</v>
      </c>
      <c r="F17" s="54"/>
      <c r="G17" s="54">
        <v>100</v>
      </c>
      <c r="H17" s="64">
        <v>1</v>
      </c>
      <c r="I17" s="69" t="s">
        <v>38</v>
      </c>
      <c r="J17" s="69" t="s">
        <v>112</v>
      </c>
      <c r="K17" s="69" t="s">
        <v>93</v>
      </c>
      <c r="L17" s="165"/>
      <c r="M17" s="99"/>
      <c r="N17" s="112" t="str">
        <f t="shared" si="3"/>
        <v>○</v>
      </c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32">
        <f t="shared" si="2"/>
        <v>1</v>
      </c>
      <c r="Z17" s="11"/>
      <c r="AA17" s="34"/>
      <c r="AB17" s="35"/>
      <c r="AC17" s="35"/>
      <c r="AD17" s="35"/>
      <c r="AE17" s="36"/>
      <c r="AF17" s="98" t="s">
        <v>153</v>
      </c>
      <c r="AG17" s="11" t="s">
        <v>153</v>
      </c>
      <c r="AH17" s="11" t="s">
        <v>153</v>
      </c>
      <c r="AI17" s="11" t="s">
        <v>153</v>
      </c>
      <c r="AJ17" s="173">
        <f t="shared" si="0"/>
        <v>1</v>
      </c>
      <c r="AK17" s="11" t="s">
        <v>153</v>
      </c>
      <c r="AL17" s="11" t="s">
        <v>153</v>
      </c>
      <c r="AM17" s="11" t="s">
        <v>153</v>
      </c>
      <c r="AN17" s="11" t="s">
        <v>153</v>
      </c>
      <c r="AO17" s="11" t="s">
        <v>153</v>
      </c>
      <c r="AP17" s="11" t="s">
        <v>153</v>
      </c>
      <c r="AQ17" s="98" t="s">
        <v>153</v>
      </c>
      <c r="AR17" s="11" t="s">
        <v>153</v>
      </c>
      <c r="AS17" s="11" t="s">
        <v>153</v>
      </c>
      <c r="AT17" s="11" t="s">
        <v>153</v>
      </c>
      <c r="AU17" s="173">
        <f t="shared" si="1"/>
        <v>1</v>
      </c>
      <c r="AV17" s="11" t="s">
        <v>153</v>
      </c>
      <c r="AW17" s="11" t="s">
        <v>153</v>
      </c>
      <c r="AX17" s="11" t="s">
        <v>153</v>
      </c>
      <c r="AY17" s="11" t="s">
        <v>153</v>
      </c>
      <c r="AZ17" s="11"/>
      <c r="BA17" s="11"/>
      <c r="BB17" s="11" t="s">
        <v>153</v>
      </c>
      <c r="BC17" s="199" t="s">
        <v>153</v>
      </c>
    </row>
    <row r="18" spans="2:55" ht="10.5" customHeight="1">
      <c r="B18" s="406"/>
      <c r="C18" s="409"/>
      <c r="D18" s="496"/>
      <c r="E18" s="97" t="s">
        <v>206</v>
      </c>
      <c r="F18" s="54"/>
      <c r="G18" s="54">
        <v>100</v>
      </c>
      <c r="H18" s="64">
        <v>1</v>
      </c>
      <c r="I18" s="69" t="s">
        <v>38</v>
      </c>
      <c r="J18" s="69" t="s">
        <v>112</v>
      </c>
      <c r="K18" s="69" t="s">
        <v>93</v>
      </c>
      <c r="L18" s="165"/>
      <c r="M18" s="76"/>
      <c r="N18" s="112" t="str">
        <f t="shared" si="3"/>
        <v>○</v>
      </c>
      <c r="O18" s="35"/>
      <c r="P18" s="35"/>
      <c r="Q18" s="35"/>
      <c r="R18" s="35"/>
      <c r="S18" s="35"/>
      <c r="T18" s="35"/>
      <c r="U18" s="35"/>
      <c r="V18" s="35"/>
      <c r="W18" s="35"/>
      <c r="X18" s="36"/>
      <c r="Y18" s="32">
        <f t="shared" si="2"/>
        <v>1</v>
      </c>
      <c r="Z18" s="11"/>
      <c r="AA18" s="34"/>
      <c r="AB18" s="35"/>
      <c r="AC18" s="35"/>
      <c r="AD18" s="35"/>
      <c r="AE18" s="36"/>
      <c r="AF18" s="98" t="s">
        <v>153</v>
      </c>
      <c r="AG18" s="11" t="s">
        <v>153</v>
      </c>
      <c r="AH18" s="11" t="s">
        <v>153</v>
      </c>
      <c r="AI18" s="11" t="s">
        <v>153</v>
      </c>
      <c r="AJ18" s="173">
        <f t="shared" si="0"/>
        <v>1</v>
      </c>
      <c r="AK18" s="11" t="s">
        <v>153</v>
      </c>
      <c r="AL18" s="11" t="s">
        <v>153</v>
      </c>
      <c r="AM18" s="11" t="s">
        <v>153</v>
      </c>
      <c r="AN18" s="11" t="s">
        <v>153</v>
      </c>
      <c r="AO18" s="11" t="s">
        <v>153</v>
      </c>
      <c r="AP18" s="11" t="s">
        <v>153</v>
      </c>
      <c r="AQ18" s="98" t="s">
        <v>153</v>
      </c>
      <c r="AR18" s="11" t="s">
        <v>153</v>
      </c>
      <c r="AS18" s="11" t="s">
        <v>153</v>
      </c>
      <c r="AT18" s="11" t="s">
        <v>153</v>
      </c>
      <c r="AU18" s="173">
        <f t="shared" si="1"/>
        <v>1</v>
      </c>
      <c r="AV18" s="11" t="s">
        <v>153</v>
      </c>
      <c r="AW18" s="11" t="s">
        <v>153</v>
      </c>
      <c r="AX18" s="11" t="s">
        <v>153</v>
      </c>
      <c r="AY18" s="11" t="s">
        <v>153</v>
      </c>
      <c r="AZ18" s="11"/>
      <c r="BA18" s="11"/>
      <c r="BB18" s="11" t="s">
        <v>153</v>
      </c>
      <c r="BC18" s="199" t="s">
        <v>153</v>
      </c>
    </row>
    <row r="19" spans="2:55" ht="10.5" customHeight="1">
      <c r="B19" s="406"/>
      <c r="C19" s="409"/>
      <c r="D19" s="496"/>
      <c r="E19" s="114" t="s">
        <v>207</v>
      </c>
      <c r="F19" s="54"/>
      <c r="G19" s="54">
        <v>100</v>
      </c>
      <c r="H19" s="64">
        <v>1</v>
      </c>
      <c r="I19" s="69" t="s">
        <v>38</v>
      </c>
      <c r="J19" s="69" t="s">
        <v>112</v>
      </c>
      <c r="K19" s="69" t="s">
        <v>93</v>
      </c>
      <c r="L19" s="165"/>
      <c r="M19" s="99"/>
      <c r="N19" s="112" t="str">
        <f t="shared" si="3"/>
        <v>○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>
        <f t="shared" si="2"/>
        <v>1</v>
      </c>
      <c r="Z19" s="11"/>
      <c r="AA19" s="34"/>
      <c r="AB19" s="35"/>
      <c r="AC19" s="35"/>
      <c r="AD19" s="35"/>
      <c r="AE19" s="36"/>
      <c r="AF19" s="98" t="s">
        <v>153</v>
      </c>
      <c r="AG19" s="11" t="s">
        <v>153</v>
      </c>
      <c r="AH19" s="11" t="s">
        <v>153</v>
      </c>
      <c r="AI19" s="11" t="s">
        <v>153</v>
      </c>
      <c r="AJ19" s="173">
        <f t="shared" si="0"/>
        <v>1</v>
      </c>
      <c r="AK19" s="11" t="s">
        <v>153</v>
      </c>
      <c r="AL19" s="11" t="s">
        <v>153</v>
      </c>
      <c r="AM19" s="11" t="s">
        <v>153</v>
      </c>
      <c r="AN19" s="11" t="s">
        <v>153</v>
      </c>
      <c r="AO19" s="11" t="s">
        <v>153</v>
      </c>
      <c r="AP19" s="11" t="s">
        <v>153</v>
      </c>
      <c r="AQ19" s="98" t="s">
        <v>153</v>
      </c>
      <c r="AR19" s="11" t="s">
        <v>153</v>
      </c>
      <c r="AS19" s="11" t="s">
        <v>153</v>
      </c>
      <c r="AT19" s="11" t="s">
        <v>153</v>
      </c>
      <c r="AU19" s="173">
        <f t="shared" si="1"/>
        <v>1</v>
      </c>
      <c r="AV19" s="11" t="s">
        <v>153</v>
      </c>
      <c r="AW19" s="11" t="s">
        <v>153</v>
      </c>
      <c r="AX19" s="11" t="s">
        <v>153</v>
      </c>
      <c r="AY19" s="11" t="s">
        <v>153</v>
      </c>
      <c r="AZ19" s="11"/>
      <c r="BA19" s="11"/>
      <c r="BB19" s="11" t="s">
        <v>153</v>
      </c>
      <c r="BC19" s="199" t="s">
        <v>153</v>
      </c>
    </row>
    <row r="20" spans="2:55" ht="10.5" customHeight="1">
      <c r="B20" s="406"/>
      <c r="C20" s="409"/>
      <c r="D20" s="496"/>
      <c r="E20" s="97" t="s">
        <v>208</v>
      </c>
      <c r="F20" s="54"/>
      <c r="G20" s="54">
        <v>100</v>
      </c>
      <c r="H20" s="64">
        <v>1</v>
      </c>
      <c r="I20" s="69" t="s">
        <v>38</v>
      </c>
      <c r="J20" s="87" t="s">
        <v>113</v>
      </c>
      <c r="K20" s="88" t="s">
        <v>93</v>
      </c>
      <c r="L20" s="165"/>
      <c r="M20" s="76"/>
      <c r="N20" s="112" t="str">
        <f t="shared" si="3"/>
        <v>○</v>
      </c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>
        <f t="shared" si="2"/>
        <v>1</v>
      </c>
      <c r="Z20" s="11"/>
      <c r="AA20" s="34"/>
      <c r="AB20" s="35"/>
      <c r="AC20" s="35"/>
      <c r="AD20" s="35"/>
      <c r="AE20" s="36"/>
      <c r="AF20" s="98" t="s">
        <v>153</v>
      </c>
      <c r="AG20" s="11" t="s">
        <v>153</v>
      </c>
      <c r="AH20" s="11" t="s">
        <v>153</v>
      </c>
      <c r="AI20" s="11" t="s">
        <v>153</v>
      </c>
      <c r="AJ20" s="173">
        <f t="shared" si="0"/>
        <v>1</v>
      </c>
      <c r="AK20" s="11" t="s">
        <v>153</v>
      </c>
      <c r="AL20" s="11" t="s">
        <v>153</v>
      </c>
      <c r="AM20" s="11" t="s">
        <v>153</v>
      </c>
      <c r="AN20" s="11" t="s">
        <v>153</v>
      </c>
      <c r="AO20" s="11" t="s">
        <v>153</v>
      </c>
      <c r="AP20" s="11" t="s">
        <v>153</v>
      </c>
      <c r="AQ20" s="98" t="s">
        <v>153</v>
      </c>
      <c r="AR20" s="11" t="s">
        <v>153</v>
      </c>
      <c r="AS20" s="11" t="s">
        <v>153</v>
      </c>
      <c r="AT20" s="11" t="s">
        <v>153</v>
      </c>
      <c r="AU20" s="173">
        <f t="shared" si="1"/>
        <v>1</v>
      </c>
      <c r="AV20" s="11" t="s">
        <v>153</v>
      </c>
      <c r="AW20" s="11" t="s">
        <v>153</v>
      </c>
      <c r="AX20" s="11" t="s">
        <v>153</v>
      </c>
      <c r="AY20" s="11" t="s">
        <v>153</v>
      </c>
      <c r="AZ20" s="11"/>
      <c r="BA20" s="11"/>
      <c r="BB20" s="11" t="s">
        <v>153</v>
      </c>
      <c r="BC20" s="199" t="s">
        <v>153</v>
      </c>
    </row>
    <row r="21" spans="2:55" ht="10.5" customHeight="1">
      <c r="B21" s="406"/>
      <c r="C21" s="409"/>
      <c r="D21" s="496"/>
      <c r="E21" s="97" t="s">
        <v>209</v>
      </c>
      <c r="F21" s="54"/>
      <c r="G21" s="54">
        <v>100</v>
      </c>
      <c r="H21" s="64">
        <v>1</v>
      </c>
      <c r="I21" s="69" t="s">
        <v>38</v>
      </c>
      <c r="J21" s="87" t="s">
        <v>113</v>
      </c>
      <c r="K21" s="88" t="s">
        <v>93</v>
      </c>
      <c r="L21" s="165"/>
      <c r="M21" s="76"/>
      <c r="N21" s="112" t="str">
        <f t="shared" si="3"/>
        <v>○</v>
      </c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32">
        <f t="shared" si="2"/>
        <v>1</v>
      </c>
      <c r="Z21" s="11"/>
      <c r="AA21" s="34"/>
      <c r="AB21" s="35"/>
      <c r="AC21" s="35"/>
      <c r="AD21" s="35"/>
      <c r="AE21" s="36"/>
      <c r="AF21" s="98" t="s">
        <v>153</v>
      </c>
      <c r="AG21" s="11" t="s">
        <v>153</v>
      </c>
      <c r="AH21" s="11" t="s">
        <v>153</v>
      </c>
      <c r="AI21" s="11" t="s">
        <v>153</v>
      </c>
      <c r="AJ21" s="173">
        <f t="shared" si="0"/>
        <v>1</v>
      </c>
      <c r="AK21" s="11" t="s">
        <v>153</v>
      </c>
      <c r="AL21" s="11" t="s">
        <v>153</v>
      </c>
      <c r="AM21" s="11" t="s">
        <v>153</v>
      </c>
      <c r="AN21" s="11" t="s">
        <v>153</v>
      </c>
      <c r="AO21" s="11" t="s">
        <v>153</v>
      </c>
      <c r="AP21" s="11" t="s">
        <v>153</v>
      </c>
      <c r="AQ21" s="98" t="s">
        <v>153</v>
      </c>
      <c r="AR21" s="11" t="s">
        <v>153</v>
      </c>
      <c r="AS21" s="11" t="s">
        <v>153</v>
      </c>
      <c r="AT21" s="11" t="s">
        <v>153</v>
      </c>
      <c r="AU21" s="173">
        <f t="shared" si="1"/>
        <v>1</v>
      </c>
      <c r="AV21" s="11" t="s">
        <v>153</v>
      </c>
      <c r="AW21" s="11" t="s">
        <v>153</v>
      </c>
      <c r="AX21" s="11" t="s">
        <v>153</v>
      </c>
      <c r="AY21" s="11" t="s">
        <v>153</v>
      </c>
      <c r="AZ21" s="11"/>
      <c r="BA21" s="11"/>
      <c r="BB21" s="11" t="s">
        <v>153</v>
      </c>
      <c r="BC21" s="199" t="s">
        <v>153</v>
      </c>
    </row>
    <row r="22" spans="2:55" ht="10.5" customHeight="1">
      <c r="B22" s="406"/>
      <c r="C22" s="409"/>
      <c r="D22" s="496"/>
      <c r="E22" s="97" t="s">
        <v>172</v>
      </c>
      <c r="F22" s="54"/>
      <c r="G22" s="54">
        <v>100</v>
      </c>
      <c r="H22" s="64">
        <v>1</v>
      </c>
      <c r="I22" s="69" t="s">
        <v>38</v>
      </c>
      <c r="J22" s="87" t="s">
        <v>116</v>
      </c>
      <c r="K22" s="88" t="s">
        <v>93</v>
      </c>
      <c r="L22" s="165"/>
      <c r="M22" s="76"/>
      <c r="N22" s="34"/>
      <c r="O22" s="35"/>
      <c r="P22" s="35"/>
      <c r="Q22" s="35"/>
      <c r="R22" s="122"/>
      <c r="S22" s="37" t="str">
        <f t="shared" ref="S22:S29" si="4">IF($G22&lt;60,"","○")</f>
        <v>○</v>
      </c>
      <c r="T22" s="35"/>
      <c r="U22" s="35"/>
      <c r="V22" s="35"/>
      <c r="W22" s="35"/>
      <c r="X22" s="36"/>
      <c r="Y22" s="32">
        <f t="shared" si="2"/>
        <v>1</v>
      </c>
      <c r="Z22" s="11"/>
      <c r="AA22" s="34"/>
      <c r="AB22" s="35"/>
      <c r="AC22" s="35"/>
      <c r="AD22" s="35"/>
      <c r="AE22" s="36"/>
      <c r="AF22" s="98"/>
      <c r="AG22" s="11"/>
      <c r="AH22" s="11"/>
      <c r="AI22" s="11"/>
      <c r="AJ22" s="173">
        <f t="shared" si="0"/>
        <v>1</v>
      </c>
      <c r="AK22" s="173">
        <f t="shared" si="0"/>
        <v>1</v>
      </c>
      <c r="AL22" s="11"/>
      <c r="AM22" s="11"/>
      <c r="AN22" s="11"/>
      <c r="AO22" s="11"/>
      <c r="AP22" s="11"/>
      <c r="AQ22" s="98"/>
      <c r="AR22" s="11"/>
      <c r="AS22" s="11"/>
      <c r="AT22" s="11"/>
      <c r="AU22" s="173">
        <f t="shared" si="1"/>
        <v>1</v>
      </c>
      <c r="AV22" s="173">
        <f t="shared" si="1"/>
        <v>1</v>
      </c>
      <c r="AW22" s="11" t="s">
        <v>153</v>
      </c>
      <c r="AX22" s="11"/>
      <c r="AY22" s="11"/>
      <c r="AZ22" s="11"/>
      <c r="BA22" s="11"/>
      <c r="BB22" s="11"/>
      <c r="BC22" s="199"/>
    </row>
    <row r="23" spans="2:55" ht="10.5" customHeight="1">
      <c r="B23" s="406"/>
      <c r="C23" s="409"/>
      <c r="D23" s="496"/>
      <c r="E23" s="97" t="s">
        <v>49</v>
      </c>
      <c r="F23" s="54"/>
      <c r="G23" s="54">
        <v>100</v>
      </c>
      <c r="H23" s="64">
        <v>1</v>
      </c>
      <c r="I23" s="69" t="s">
        <v>38</v>
      </c>
      <c r="J23" s="87" t="s">
        <v>116</v>
      </c>
      <c r="K23" s="88" t="s">
        <v>93</v>
      </c>
      <c r="L23" s="165"/>
      <c r="M23" s="76"/>
      <c r="N23" s="34"/>
      <c r="O23" s="35"/>
      <c r="P23" s="35"/>
      <c r="Q23" s="35"/>
      <c r="R23" s="122"/>
      <c r="S23" s="37" t="str">
        <f t="shared" si="4"/>
        <v>○</v>
      </c>
      <c r="T23" s="35"/>
      <c r="U23" s="35"/>
      <c r="V23" s="35"/>
      <c r="W23" s="35"/>
      <c r="X23" s="36"/>
      <c r="Y23" s="32">
        <f t="shared" si="2"/>
        <v>1</v>
      </c>
      <c r="Z23" s="11"/>
      <c r="AA23" s="34"/>
      <c r="AB23" s="35"/>
      <c r="AC23" s="35"/>
      <c r="AD23" s="35"/>
      <c r="AE23" s="36"/>
      <c r="AF23" s="98"/>
      <c r="AG23" s="11"/>
      <c r="AH23" s="11"/>
      <c r="AI23" s="11"/>
      <c r="AJ23" s="173">
        <f t="shared" si="0"/>
        <v>1</v>
      </c>
      <c r="AK23" s="173">
        <f t="shared" si="0"/>
        <v>1</v>
      </c>
      <c r="AL23" s="11"/>
      <c r="AM23" s="11"/>
      <c r="AN23" s="11"/>
      <c r="AO23" s="11"/>
      <c r="AP23" s="11"/>
      <c r="AQ23" s="98"/>
      <c r="AR23" s="11"/>
      <c r="AS23" s="11"/>
      <c r="AT23" s="11"/>
      <c r="AU23" s="173">
        <f t="shared" si="1"/>
        <v>1</v>
      </c>
      <c r="AV23" s="173">
        <f t="shared" si="1"/>
        <v>1</v>
      </c>
      <c r="AW23" s="11" t="s">
        <v>153</v>
      </c>
      <c r="AX23" s="11"/>
      <c r="AY23" s="11"/>
      <c r="AZ23" s="11"/>
      <c r="BA23" s="11"/>
      <c r="BB23" s="11"/>
      <c r="BC23" s="199"/>
    </row>
    <row r="24" spans="2:55" ht="10.5" customHeight="1">
      <c r="B24" s="406"/>
      <c r="C24" s="409"/>
      <c r="D24" s="496"/>
      <c r="E24" s="97" t="s">
        <v>176</v>
      </c>
      <c r="F24" s="54"/>
      <c r="G24" s="54">
        <v>100</v>
      </c>
      <c r="H24" s="64">
        <v>1</v>
      </c>
      <c r="I24" s="87" t="s">
        <v>38</v>
      </c>
      <c r="J24" s="87" t="s">
        <v>178</v>
      </c>
      <c r="K24" s="88" t="s">
        <v>93</v>
      </c>
      <c r="L24" s="165"/>
      <c r="M24" s="76"/>
      <c r="N24" s="34"/>
      <c r="O24" s="35"/>
      <c r="P24" s="35"/>
      <c r="Q24" s="35"/>
      <c r="R24" s="35"/>
      <c r="S24" s="102" t="str">
        <f>IF($G24&lt;60,"","◇")</f>
        <v>◇</v>
      </c>
      <c r="T24" s="35"/>
      <c r="U24" s="35"/>
      <c r="V24" s="35"/>
      <c r="W24" s="35"/>
      <c r="X24" s="36"/>
      <c r="Y24" s="32">
        <f t="shared" si="2"/>
        <v>1</v>
      </c>
      <c r="Z24" s="11"/>
      <c r="AA24" s="34"/>
      <c r="AB24" s="35"/>
      <c r="AC24" s="35"/>
      <c r="AD24" s="35"/>
      <c r="AE24" s="36"/>
      <c r="AF24" s="98" t="s">
        <v>153</v>
      </c>
      <c r="AG24" s="11" t="s">
        <v>153</v>
      </c>
      <c r="AH24" s="11" t="s">
        <v>153</v>
      </c>
      <c r="AI24" s="11" t="s">
        <v>153</v>
      </c>
      <c r="AJ24" s="173">
        <f t="shared" si="0"/>
        <v>1</v>
      </c>
      <c r="AK24" s="173">
        <f t="shared" si="0"/>
        <v>1</v>
      </c>
      <c r="AL24" s="11" t="s">
        <v>153</v>
      </c>
      <c r="AM24" s="11" t="s">
        <v>153</v>
      </c>
      <c r="AN24" s="11" t="s">
        <v>153</v>
      </c>
      <c r="AO24" s="11" t="s">
        <v>153</v>
      </c>
      <c r="AP24" s="11" t="s">
        <v>153</v>
      </c>
      <c r="AQ24" s="98" t="s">
        <v>153</v>
      </c>
      <c r="AR24" s="11" t="s">
        <v>153</v>
      </c>
      <c r="AS24" s="11" t="s">
        <v>153</v>
      </c>
      <c r="AT24" s="11" t="s">
        <v>153</v>
      </c>
      <c r="AU24" s="173">
        <f t="shared" si="1"/>
        <v>1</v>
      </c>
      <c r="AV24" s="173">
        <f t="shared" si="1"/>
        <v>1</v>
      </c>
      <c r="AW24" s="11" t="s">
        <v>153</v>
      </c>
      <c r="AX24" s="11" t="s">
        <v>153</v>
      </c>
      <c r="AY24" s="11" t="s">
        <v>153</v>
      </c>
      <c r="AZ24" s="11"/>
      <c r="BA24" s="11"/>
      <c r="BB24" s="11" t="s">
        <v>153</v>
      </c>
      <c r="BC24" s="199" t="s">
        <v>153</v>
      </c>
    </row>
    <row r="25" spans="2:55" ht="10.5" customHeight="1">
      <c r="B25" s="406"/>
      <c r="C25" s="409"/>
      <c r="D25" s="496"/>
      <c r="E25" s="97" t="s">
        <v>174</v>
      </c>
      <c r="F25" s="54"/>
      <c r="G25" s="54">
        <v>100</v>
      </c>
      <c r="H25" s="64">
        <v>1</v>
      </c>
      <c r="I25" s="69" t="s">
        <v>38</v>
      </c>
      <c r="J25" s="87" t="s">
        <v>178</v>
      </c>
      <c r="K25" s="88" t="s">
        <v>93</v>
      </c>
      <c r="L25" s="165"/>
      <c r="M25" s="76"/>
      <c r="N25" s="34"/>
      <c r="O25" s="35"/>
      <c r="P25" s="35"/>
      <c r="Q25" s="35"/>
      <c r="R25" s="122"/>
      <c r="S25" s="37" t="str">
        <f t="shared" si="4"/>
        <v>○</v>
      </c>
      <c r="T25" s="35"/>
      <c r="U25" s="35"/>
      <c r="V25" s="35"/>
      <c r="W25" s="35"/>
      <c r="X25" s="36"/>
      <c r="Y25" s="32">
        <f t="shared" si="2"/>
        <v>1</v>
      </c>
      <c r="Z25" s="11"/>
      <c r="AA25" s="34"/>
      <c r="AB25" s="35"/>
      <c r="AC25" s="35"/>
      <c r="AD25" s="35"/>
      <c r="AE25" s="36"/>
      <c r="AF25" s="98"/>
      <c r="AG25" s="11"/>
      <c r="AH25" s="11"/>
      <c r="AI25" s="11"/>
      <c r="AJ25" s="173">
        <f t="shared" si="0"/>
        <v>1</v>
      </c>
      <c r="AK25" s="173">
        <f t="shared" si="0"/>
        <v>1</v>
      </c>
      <c r="AL25" s="11"/>
      <c r="AM25" s="11"/>
      <c r="AN25" s="11"/>
      <c r="AO25" s="11"/>
      <c r="AP25" s="11"/>
      <c r="AQ25" s="98"/>
      <c r="AR25" s="11"/>
      <c r="AS25" s="11"/>
      <c r="AT25" s="11"/>
      <c r="AU25" s="173">
        <f t="shared" si="1"/>
        <v>1</v>
      </c>
      <c r="AV25" s="173">
        <f t="shared" si="1"/>
        <v>1</v>
      </c>
      <c r="AW25" s="11" t="s">
        <v>153</v>
      </c>
      <c r="AX25" s="11"/>
      <c r="AY25" s="11"/>
      <c r="AZ25" s="11"/>
      <c r="BA25" s="11"/>
      <c r="BB25" s="11"/>
      <c r="BC25" s="199"/>
    </row>
    <row r="26" spans="2:55" ht="10.5" customHeight="1">
      <c r="B26" s="406"/>
      <c r="C26" s="409"/>
      <c r="D26" s="496"/>
      <c r="E26" s="97" t="s">
        <v>173</v>
      </c>
      <c r="F26" s="54"/>
      <c r="G26" s="54">
        <v>100</v>
      </c>
      <c r="H26" s="64">
        <v>1</v>
      </c>
      <c r="I26" s="69" t="s">
        <v>38</v>
      </c>
      <c r="J26" s="87" t="s">
        <v>180</v>
      </c>
      <c r="K26" s="88" t="s">
        <v>93</v>
      </c>
      <c r="L26" s="165"/>
      <c r="M26" s="76"/>
      <c r="N26" s="34"/>
      <c r="O26" s="35"/>
      <c r="P26" s="35"/>
      <c r="Q26" s="35"/>
      <c r="R26" s="122"/>
      <c r="S26" s="37" t="str">
        <f t="shared" si="4"/>
        <v>○</v>
      </c>
      <c r="T26" s="35"/>
      <c r="U26" s="35"/>
      <c r="V26" s="35"/>
      <c r="W26" s="35"/>
      <c r="X26" s="36"/>
      <c r="Y26" s="32">
        <f t="shared" si="2"/>
        <v>1</v>
      </c>
      <c r="Z26" s="11"/>
      <c r="AA26" s="34"/>
      <c r="AB26" s="35"/>
      <c r="AC26" s="35"/>
      <c r="AD26" s="35"/>
      <c r="AE26" s="36"/>
      <c r="AF26" s="98"/>
      <c r="AG26" s="11"/>
      <c r="AH26" s="11"/>
      <c r="AI26" s="11"/>
      <c r="AJ26" s="173">
        <f t="shared" si="0"/>
        <v>1</v>
      </c>
      <c r="AK26" s="173">
        <f t="shared" si="0"/>
        <v>1</v>
      </c>
      <c r="AL26" s="11"/>
      <c r="AM26" s="11"/>
      <c r="AN26" s="11"/>
      <c r="AO26" s="11"/>
      <c r="AP26" s="11"/>
      <c r="AQ26" s="98"/>
      <c r="AR26" s="11"/>
      <c r="AS26" s="11"/>
      <c r="AT26" s="11"/>
      <c r="AU26" s="173">
        <f t="shared" si="1"/>
        <v>1</v>
      </c>
      <c r="AV26" s="173">
        <f t="shared" si="1"/>
        <v>1</v>
      </c>
      <c r="AW26" s="11" t="s">
        <v>153</v>
      </c>
      <c r="AX26" s="11"/>
      <c r="AY26" s="11"/>
      <c r="AZ26" s="11"/>
      <c r="BA26" s="11"/>
      <c r="BB26" s="11"/>
      <c r="BC26" s="199"/>
    </row>
    <row r="27" spans="2:55" ht="10.5" customHeight="1">
      <c r="B27" s="406"/>
      <c r="C27" s="409"/>
      <c r="D27" s="496"/>
      <c r="E27" s="97" t="s">
        <v>50</v>
      </c>
      <c r="F27" s="54"/>
      <c r="G27" s="54">
        <v>100</v>
      </c>
      <c r="H27" s="64">
        <v>1</v>
      </c>
      <c r="I27" s="69" t="s">
        <v>38</v>
      </c>
      <c r="J27" s="87" t="s">
        <v>180</v>
      </c>
      <c r="K27" s="88" t="s">
        <v>93</v>
      </c>
      <c r="L27" s="165"/>
      <c r="M27" s="76"/>
      <c r="N27" s="34"/>
      <c r="O27" s="35"/>
      <c r="P27" s="35"/>
      <c r="Q27" s="35"/>
      <c r="R27" s="122"/>
      <c r="S27" s="37" t="str">
        <f t="shared" si="4"/>
        <v>○</v>
      </c>
      <c r="T27" s="35"/>
      <c r="U27" s="35"/>
      <c r="V27" s="35"/>
      <c r="W27" s="35"/>
      <c r="X27" s="36"/>
      <c r="Y27" s="32">
        <f t="shared" si="2"/>
        <v>1</v>
      </c>
      <c r="Z27" s="11"/>
      <c r="AA27" s="34"/>
      <c r="AB27" s="35"/>
      <c r="AC27" s="35"/>
      <c r="AD27" s="35"/>
      <c r="AE27" s="36"/>
      <c r="AF27" s="98"/>
      <c r="AG27" s="11"/>
      <c r="AH27" s="11"/>
      <c r="AI27" s="11"/>
      <c r="AJ27" s="173">
        <f t="shared" si="0"/>
        <v>1</v>
      </c>
      <c r="AK27" s="173">
        <f t="shared" si="0"/>
        <v>1</v>
      </c>
      <c r="AL27" s="11"/>
      <c r="AM27" s="11"/>
      <c r="AN27" s="11"/>
      <c r="AO27" s="11"/>
      <c r="AP27" s="11"/>
      <c r="AQ27" s="98"/>
      <c r="AR27" s="11"/>
      <c r="AS27" s="11"/>
      <c r="AT27" s="11"/>
      <c r="AU27" s="173">
        <f t="shared" si="1"/>
        <v>1</v>
      </c>
      <c r="AV27" s="173">
        <f t="shared" si="1"/>
        <v>1</v>
      </c>
      <c r="AW27" s="11" t="s">
        <v>153</v>
      </c>
      <c r="AX27" s="11"/>
      <c r="AY27" s="11"/>
      <c r="AZ27" s="11"/>
      <c r="BA27" s="11"/>
      <c r="BB27" s="11"/>
      <c r="BC27" s="199"/>
    </row>
    <row r="28" spans="2:55" ht="10.5" customHeight="1">
      <c r="B28" s="406"/>
      <c r="C28" s="409"/>
      <c r="D28" s="496"/>
      <c r="E28" s="97" t="s">
        <v>177</v>
      </c>
      <c r="F28" s="54"/>
      <c r="G28" s="54">
        <v>100</v>
      </c>
      <c r="H28" s="64">
        <v>1</v>
      </c>
      <c r="I28" s="87" t="s">
        <v>38</v>
      </c>
      <c r="J28" s="87" t="s">
        <v>179</v>
      </c>
      <c r="K28" s="88" t="s">
        <v>93</v>
      </c>
      <c r="L28" s="165"/>
      <c r="M28" s="76"/>
      <c r="N28" s="34"/>
      <c r="O28" s="35"/>
      <c r="P28" s="35"/>
      <c r="Q28" s="35"/>
      <c r="R28" s="35"/>
      <c r="S28" s="102" t="str">
        <f>IF($G28&lt;60,"","◇")</f>
        <v>◇</v>
      </c>
      <c r="T28" s="35"/>
      <c r="U28" s="35"/>
      <c r="V28" s="35"/>
      <c r="W28" s="35"/>
      <c r="X28" s="36"/>
      <c r="Y28" s="32">
        <f t="shared" si="2"/>
        <v>1</v>
      </c>
      <c r="Z28" s="11"/>
      <c r="AA28" s="34"/>
      <c r="AB28" s="35"/>
      <c r="AC28" s="35"/>
      <c r="AD28" s="35"/>
      <c r="AE28" s="36"/>
      <c r="AF28" s="98" t="s">
        <v>153</v>
      </c>
      <c r="AG28" s="11" t="s">
        <v>153</v>
      </c>
      <c r="AH28" s="11" t="s">
        <v>153</v>
      </c>
      <c r="AI28" s="11" t="s">
        <v>153</v>
      </c>
      <c r="AJ28" s="173">
        <f t="shared" si="0"/>
        <v>1</v>
      </c>
      <c r="AK28" s="173">
        <f t="shared" si="0"/>
        <v>1</v>
      </c>
      <c r="AL28" s="11" t="s">
        <v>153</v>
      </c>
      <c r="AM28" s="11" t="s">
        <v>153</v>
      </c>
      <c r="AN28" s="11" t="s">
        <v>153</v>
      </c>
      <c r="AO28" s="11" t="s">
        <v>153</v>
      </c>
      <c r="AP28" s="11" t="s">
        <v>153</v>
      </c>
      <c r="AQ28" s="98" t="s">
        <v>153</v>
      </c>
      <c r="AR28" s="11" t="s">
        <v>153</v>
      </c>
      <c r="AS28" s="11" t="s">
        <v>153</v>
      </c>
      <c r="AT28" s="11" t="s">
        <v>153</v>
      </c>
      <c r="AU28" s="173">
        <f t="shared" si="1"/>
        <v>1</v>
      </c>
      <c r="AV28" s="173">
        <f t="shared" si="1"/>
        <v>1</v>
      </c>
      <c r="AW28" s="11" t="s">
        <v>153</v>
      </c>
      <c r="AX28" s="11" t="s">
        <v>153</v>
      </c>
      <c r="AY28" s="11" t="s">
        <v>153</v>
      </c>
      <c r="AZ28" s="11"/>
      <c r="BA28" s="11"/>
      <c r="BB28" s="11" t="s">
        <v>153</v>
      </c>
      <c r="BC28" s="199" t="s">
        <v>153</v>
      </c>
    </row>
    <row r="29" spans="2:55" ht="10.5" customHeight="1">
      <c r="B29" s="406"/>
      <c r="C29" s="409"/>
      <c r="D29" s="496"/>
      <c r="E29" s="97" t="s">
        <v>175</v>
      </c>
      <c r="F29" s="54"/>
      <c r="G29" s="54">
        <v>100</v>
      </c>
      <c r="H29" s="64">
        <v>1</v>
      </c>
      <c r="I29" s="69" t="s">
        <v>38</v>
      </c>
      <c r="J29" s="87" t="s">
        <v>180</v>
      </c>
      <c r="K29" s="88" t="s">
        <v>93</v>
      </c>
      <c r="L29" s="165"/>
      <c r="M29" s="76"/>
      <c r="N29" s="34"/>
      <c r="O29" s="35"/>
      <c r="P29" s="35"/>
      <c r="Q29" s="35"/>
      <c r="R29" s="122"/>
      <c r="S29" s="37" t="str">
        <f t="shared" si="4"/>
        <v>○</v>
      </c>
      <c r="T29" s="35"/>
      <c r="U29" s="35"/>
      <c r="V29" s="35"/>
      <c r="W29" s="35"/>
      <c r="X29" s="36"/>
      <c r="Y29" s="32">
        <f t="shared" si="2"/>
        <v>1</v>
      </c>
      <c r="Z29" s="11"/>
      <c r="AA29" s="34"/>
      <c r="AB29" s="35"/>
      <c r="AC29" s="35"/>
      <c r="AD29" s="35"/>
      <c r="AE29" s="36"/>
      <c r="AF29" s="98"/>
      <c r="AG29" s="11"/>
      <c r="AH29" s="11"/>
      <c r="AI29" s="11"/>
      <c r="AJ29" s="173">
        <f t="shared" si="0"/>
        <v>1</v>
      </c>
      <c r="AK29" s="173">
        <f t="shared" si="0"/>
        <v>1</v>
      </c>
      <c r="AL29" s="11"/>
      <c r="AM29" s="11"/>
      <c r="AN29" s="11"/>
      <c r="AO29" s="11"/>
      <c r="AP29" s="11"/>
      <c r="AQ29" s="98"/>
      <c r="AR29" s="11"/>
      <c r="AS29" s="11"/>
      <c r="AT29" s="11"/>
      <c r="AU29" s="173">
        <f t="shared" si="1"/>
        <v>1</v>
      </c>
      <c r="AV29" s="173">
        <f t="shared" si="1"/>
        <v>1</v>
      </c>
      <c r="AW29" s="11" t="s">
        <v>153</v>
      </c>
      <c r="AX29" s="11"/>
      <c r="AY29" s="11"/>
      <c r="AZ29" s="11"/>
      <c r="BA29" s="11"/>
      <c r="BB29" s="11"/>
      <c r="BC29" s="199"/>
    </row>
    <row r="30" spans="2:55" ht="10.5" customHeight="1">
      <c r="B30" s="406"/>
      <c r="C30" s="409"/>
      <c r="D30" s="496"/>
      <c r="E30" s="97" t="s">
        <v>15</v>
      </c>
      <c r="F30" s="54"/>
      <c r="G30" s="54">
        <v>100</v>
      </c>
      <c r="H30" s="64">
        <v>1</v>
      </c>
      <c r="I30" s="87" t="s">
        <v>38</v>
      </c>
      <c r="J30" s="87" t="s">
        <v>115</v>
      </c>
      <c r="K30" s="88" t="s">
        <v>93</v>
      </c>
      <c r="L30" s="165"/>
      <c r="M30" s="76"/>
      <c r="N30" s="100" t="str">
        <f>IF($G30&lt;60,"","◇")</f>
        <v>◇</v>
      </c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2">
        <f t="shared" si="2"/>
        <v>1</v>
      </c>
      <c r="Z30" s="11"/>
      <c r="AA30" s="34"/>
      <c r="AB30" s="35"/>
      <c r="AC30" s="35"/>
      <c r="AD30" s="35"/>
      <c r="AE30" s="36"/>
      <c r="AF30" s="98" t="s">
        <v>153</v>
      </c>
      <c r="AG30" s="11" t="s">
        <v>153</v>
      </c>
      <c r="AH30" s="11" t="s">
        <v>153</v>
      </c>
      <c r="AI30" s="11" t="s">
        <v>153</v>
      </c>
      <c r="AJ30" s="173">
        <f t="shared" si="0"/>
        <v>1</v>
      </c>
      <c r="AK30" s="11" t="s">
        <v>153</v>
      </c>
      <c r="AL30" s="11" t="s">
        <v>153</v>
      </c>
      <c r="AM30" s="11" t="s">
        <v>153</v>
      </c>
      <c r="AN30" s="11" t="s">
        <v>153</v>
      </c>
      <c r="AO30" s="11" t="s">
        <v>153</v>
      </c>
      <c r="AP30" s="11" t="s">
        <v>153</v>
      </c>
      <c r="AQ30" s="98" t="s">
        <v>153</v>
      </c>
      <c r="AR30" s="11" t="s">
        <v>153</v>
      </c>
      <c r="AS30" s="11" t="s">
        <v>153</v>
      </c>
      <c r="AT30" s="11" t="s">
        <v>153</v>
      </c>
      <c r="AU30" s="173">
        <f t="shared" si="1"/>
        <v>1</v>
      </c>
      <c r="AV30" s="11" t="s">
        <v>153</v>
      </c>
      <c r="AW30" s="11" t="s">
        <v>153</v>
      </c>
      <c r="AX30" s="11" t="s">
        <v>153</v>
      </c>
      <c r="AY30" s="11" t="s">
        <v>153</v>
      </c>
      <c r="AZ30" s="11"/>
      <c r="BA30" s="11"/>
      <c r="BB30" s="11" t="s">
        <v>153</v>
      </c>
      <c r="BC30" s="199" t="s">
        <v>153</v>
      </c>
    </row>
    <row r="31" spans="2:55" ht="10.5" customHeight="1">
      <c r="B31" s="406"/>
      <c r="C31" s="409"/>
      <c r="D31" s="496"/>
      <c r="E31" s="97" t="s">
        <v>14</v>
      </c>
      <c r="F31" s="54"/>
      <c r="G31" s="54">
        <v>100</v>
      </c>
      <c r="H31" s="64">
        <v>1</v>
      </c>
      <c r="I31" s="87" t="s">
        <v>38</v>
      </c>
      <c r="J31" s="87" t="s">
        <v>114</v>
      </c>
      <c r="K31" s="88" t="s">
        <v>93</v>
      </c>
      <c r="L31" s="165"/>
      <c r="M31" s="76"/>
      <c r="N31" s="34"/>
      <c r="O31" s="35"/>
      <c r="P31" s="37" t="str">
        <f>IF($G31&lt;60,"","○")</f>
        <v>○</v>
      </c>
      <c r="Q31" s="35"/>
      <c r="R31" s="35"/>
      <c r="S31" s="35"/>
      <c r="T31" s="35"/>
      <c r="U31" s="35"/>
      <c r="V31" s="35"/>
      <c r="W31" s="35"/>
      <c r="X31" s="36"/>
      <c r="Y31" s="32">
        <f t="shared" si="2"/>
        <v>1</v>
      </c>
      <c r="Z31" s="22">
        <f t="shared" si="2"/>
        <v>1</v>
      </c>
      <c r="AA31" s="34"/>
      <c r="AB31" s="35"/>
      <c r="AC31" s="35"/>
      <c r="AD31" s="35"/>
      <c r="AE31" s="36"/>
      <c r="AF31" s="98" t="s">
        <v>153</v>
      </c>
      <c r="AG31" s="11" t="s">
        <v>153</v>
      </c>
      <c r="AH31" s="11" t="s">
        <v>153</v>
      </c>
      <c r="AI31" s="11" t="s">
        <v>153</v>
      </c>
      <c r="AJ31" s="173">
        <f t="shared" si="0"/>
        <v>1</v>
      </c>
      <c r="AK31" s="11" t="s">
        <v>153</v>
      </c>
      <c r="AL31" s="11" t="s">
        <v>153</v>
      </c>
      <c r="AM31" s="11" t="s">
        <v>153</v>
      </c>
      <c r="AN31" s="11" t="s">
        <v>153</v>
      </c>
      <c r="AO31" s="11" t="s">
        <v>153</v>
      </c>
      <c r="AP31" s="11" t="s">
        <v>153</v>
      </c>
      <c r="AQ31" s="98" t="s">
        <v>153</v>
      </c>
      <c r="AR31" s="11" t="s">
        <v>153</v>
      </c>
      <c r="AS31" s="11" t="s">
        <v>153</v>
      </c>
      <c r="AT31" s="11" t="s">
        <v>153</v>
      </c>
      <c r="AU31" s="173">
        <f t="shared" si="1"/>
        <v>1</v>
      </c>
      <c r="AV31" s="11" t="s">
        <v>153</v>
      </c>
      <c r="AW31" s="11" t="s">
        <v>153</v>
      </c>
      <c r="AX31" s="11" t="s">
        <v>153</v>
      </c>
      <c r="AY31" s="11" t="s">
        <v>153</v>
      </c>
      <c r="AZ31" s="11"/>
      <c r="BA31" s="11"/>
      <c r="BB31" s="11" t="s">
        <v>153</v>
      </c>
      <c r="BC31" s="199" t="s">
        <v>153</v>
      </c>
    </row>
    <row r="32" spans="2:55" ht="10.5" customHeight="1">
      <c r="B32" s="406"/>
      <c r="C32" s="409"/>
      <c r="D32" s="497"/>
      <c r="E32" s="207" t="s">
        <v>44</v>
      </c>
      <c r="F32" s="55"/>
      <c r="G32" s="55">
        <v>100</v>
      </c>
      <c r="H32" s="66">
        <v>1</v>
      </c>
      <c r="I32" s="85" t="s">
        <v>38</v>
      </c>
      <c r="J32" s="80" t="s">
        <v>115</v>
      </c>
      <c r="K32" s="85" t="s">
        <v>93</v>
      </c>
      <c r="L32" s="167"/>
      <c r="M32" s="162"/>
      <c r="N32" s="38"/>
      <c r="O32" s="39"/>
      <c r="P32" s="115" t="str">
        <f>IF($G32&lt;60,"","○")</f>
        <v>○</v>
      </c>
      <c r="Q32" s="39"/>
      <c r="R32" s="39"/>
      <c r="S32" s="39"/>
      <c r="T32" s="39"/>
      <c r="U32" s="39"/>
      <c r="V32" s="39"/>
      <c r="W32" s="39"/>
      <c r="X32" s="40"/>
      <c r="Y32" s="117">
        <f t="shared" si="2"/>
        <v>1</v>
      </c>
      <c r="Z32" s="23">
        <f t="shared" si="2"/>
        <v>1</v>
      </c>
      <c r="AA32" s="38"/>
      <c r="AB32" s="39"/>
      <c r="AC32" s="39"/>
      <c r="AD32" s="39"/>
      <c r="AE32" s="40"/>
      <c r="AF32" s="110" t="s">
        <v>153</v>
      </c>
      <c r="AG32" s="12" t="s">
        <v>153</v>
      </c>
      <c r="AH32" s="12" t="s">
        <v>153</v>
      </c>
      <c r="AI32" s="12" t="s">
        <v>153</v>
      </c>
      <c r="AJ32" s="148">
        <f t="shared" si="0"/>
        <v>1</v>
      </c>
      <c r="AK32" s="12" t="s">
        <v>153</v>
      </c>
      <c r="AL32" s="12" t="s">
        <v>153</v>
      </c>
      <c r="AM32" s="12" t="s">
        <v>153</v>
      </c>
      <c r="AN32" s="12" t="s">
        <v>153</v>
      </c>
      <c r="AO32" s="12" t="s">
        <v>153</v>
      </c>
      <c r="AP32" s="12" t="s">
        <v>153</v>
      </c>
      <c r="AQ32" s="110" t="s">
        <v>153</v>
      </c>
      <c r="AR32" s="12" t="s">
        <v>153</v>
      </c>
      <c r="AS32" s="12" t="s">
        <v>153</v>
      </c>
      <c r="AT32" s="12" t="s">
        <v>153</v>
      </c>
      <c r="AU32" s="148">
        <f t="shared" si="1"/>
        <v>1</v>
      </c>
      <c r="AV32" s="12" t="s">
        <v>153</v>
      </c>
      <c r="AW32" s="12" t="s">
        <v>153</v>
      </c>
      <c r="AX32" s="12" t="s">
        <v>153</v>
      </c>
      <c r="AY32" s="12" t="s">
        <v>153</v>
      </c>
      <c r="AZ32" s="12"/>
      <c r="BA32" s="12"/>
      <c r="BB32" s="12" t="s">
        <v>153</v>
      </c>
      <c r="BC32" s="201" t="s">
        <v>153</v>
      </c>
    </row>
    <row r="33" spans="2:55" ht="10.5" customHeight="1">
      <c r="B33" s="406"/>
      <c r="C33" s="409"/>
      <c r="D33" s="425" t="s">
        <v>3</v>
      </c>
      <c r="E33" s="113" t="s">
        <v>68</v>
      </c>
      <c r="F33" s="74"/>
      <c r="G33" s="211">
        <v>100</v>
      </c>
      <c r="H33" s="71">
        <v>1</v>
      </c>
      <c r="I33" s="83" t="s">
        <v>92</v>
      </c>
      <c r="J33" s="79" t="s">
        <v>225</v>
      </c>
      <c r="K33" s="83" t="s">
        <v>93</v>
      </c>
      <c r="L33" s="164"/>
      <c r="M33" s="161"/>
      <c r="N33" s="92"/>
      <c r="O33" s="10"/>
      <c r="P33" s="93" t="str">
        <f>IF($G33&lt;60,"","◎")</f>
        <v>◎</v>
      </c>
      <c r="Q33" s="10"/>
      <c r="R33" s="10"/>
      <c r="S33" s="10"/>
      <c r="T33" s="10"/>
      <c r="U33" s="10"/>
      <c r="V33" s="10"/>
      <c r="W33" s="10"/>
      <c r="X33" s="212"/>
      <c r="Y33" s="139">
        <f t="shared" si="2"/>
        <v>1</v>
      </c>
      <c r="Z33" s="116">
        <f t="shared" si="2"/>
        <v>1</v>
      </c>
      <c r="AA33" s="132"/>
      <c r="AB33" s="33"/>
      <c r="AC33" s="33"/>
      <c r="AD33" s="33"/>
      <c r="AE33" s="42"/>
      <c r="AF33" s="92" t="s">
        <v>153</v>
      </c>
      <c r="AG33" s="10"/>
      <c r="AH33" s="10" t="s">
        <v>153</v>
      </c>
      <c r="AI33" s="174">
        <f t="shared" ref="AI33:AJ36" si="5">IF($G33&lt;60,"",$H33)</f>
        <v>1</v>
      </c>
      <c r="AJ33" s="174">
        <f t="shared" si="5"/>
        <v>1</v>
      </c>
      <c r="AK33" s="10" t="s">
        <v>153</v>
      </c>
      <c r="AL33" s="10" t="s">
        <v>153</v>
      </c>
      <c r="AM33" s="10" t="s">
        <v>153</v>
      </c>
      <c r="AN33" s="10" t="s">
        <v>153</v>
      </c>
      <c r="AO33" s="10" t="s">
        <v>153</v>
      </c>
      <c r="AP33" s="174">
        <f>IF($G33&lt;60,"",$H33)</f>
        <v>1</v>
      </c>
      <c r="AQ33" s="92" t="s">
        <v>153</v>
      </c>
      <c r="AR33" s="10"/>
      <c r="AS33" s="10" t="s">
        <v>153</v>
      </c>
      <c r="AT33" s="174">
        <f t="shared" ref="AT33:AU36" si="6">IF($G33&lt;60,"",$H33)</f>
        <v>1</v>
      </c>
      <c r="AU33" s="174">
        <f t="shared" si="6"/>
        <v>1</v>
      </c>
      <c r="AV33" s="10" t="s">
        <v>153</v>
      </c>
      <c r="AW33" s="10" t="s">
        <v>153</v>
      </c>
      <c r="AX33" s="10" t="s">
        <v>153</v>
      </c>
      <c r="AY33" s="10" t="s">
        <v>153</v>
      </c>
      <c r="AZ33" s="10"/>
      <c r="BA33" s="10"/>
      <c r="BB33" s="10" t="s">
        <v>153</v>
      </c>
      <c r="BC33" s="204">
        <f>IF($G33&lt;60,"",$H33)</f>
        <v>1</v>
      </c>
    </row>
    <row r="34" spans="2:55" ht="10.5" customHeight="1">
      <c r="B34" s="406"/>
      <c r="C34" s="409"/>
      <c r="D34" s="426"/>
      <c r="E34" s="114" t="s">
        <v>69</v>
      </c>
      <c r="F34" s="68"/>
      <c r="G34" s="75">
        <v>100</v>
      </c>
      <c r="H34" s="64">
        <v>2</v>
      </c>
      <c r="I34" s="87" t="s">
        <v>92</v>
      </c>
      <c r="J34" s="69" t="s">
        <v>225</v>
      </c>
      <c r="K34" s="87" t="s">
        <v>93</v>
      </c>
      <c r="L34" s="165"/>
      <c r="M34" s="76"/>
      <c r="N34" s="98"/>
      <c r="O34" s="11"/>
      <c r="P34" s="43" t="str">
        <f>IF($G34&lt;60,"","◎")</f>
        <v>◎</v>
      </c>
      <c r="Q34" s="11"/>
      <c r="R34" s="11"/>
      <c r="S34" s="11"/>
      <c r="T34" s="11"/>
      <c r="U34" s="11"/>
      <c r="V34" s="11"/>
      <c r="W34" s="11"/>
      <c r="X34" s="99"/>
      <c r="Y34" s="32">
        <f t="shared" si="2"/>
        <v>2</v>
      </c>
      <c r="Z34" s="178">
        <f t="shared" si="2"/>
        <v>2</v>
      </c>
      <c r="AA34" s="119"/>
      <c r="AB34" s="35"/>
      <c r="AC34" s="35"/>
      <c r="AD34" s="35"/>
      <c r="AE34" s="36"/>
      <c r="AF34" s="98" t="s">
        <v>153</v>
      </c>
      <c r="AG34" s="11"/>
      <c r="AH34" s="11" t="s">
        <v>153</v>
      </c>
      <c r="AI34" s="173">
        <f t="shared" si="5"/>
        <v>2</v>
      </c>
      <c r="AJ34" s="173">
        <f t="shared" si="5"/>
        <v>2</v>
      </c>
      <c r="AK34" s="11" t="s">
        <v>153</v>
      </c>
      <c r="AL34" s="11" t="s">
        <v>153</v>
      </c>
      <c r="AM34" s="11" t="s">
        <v>153</v>
      </c>
      <c r="AN34" s="11" t="s">
        <v>153</v>
      </c>
      <c r="AO34" s="11" t="s">
        <v>153</v>
      </c>
      <c r="AP34" s="173">
        <f>IF($G34&lt;60,"",$H34)</f>
        <v>2</v>
      </c>
      <c r="AQ34" s="98" t="s">
        <v>153</v>
      </c>
      <c r="AR34" s="11"/>
      <c r="AS34" s="11" t="s">
        <v>153</v>
      </c>
      <c r="AT34" s="173">
        <f t="shared" si="6"/>
        <v>2</v>
      </c>
      <c r="AU34" s="173">
        <f t="shared" si="6"/>
        <v>2</v>
      </c>
      <c r="AV34" s="11" t="s">
        <v>153</v>
      </c>
      <c r="AW34" s="11" t="s">
        <v>153</v>
      </c>
      <c r="AX34" s="11" t="s">
        <v>153</v>
      </c>
      <c r="AY34" s="11" t="s">
        <v>153</v>
      </c>
      <c r="AZ34" s="11"/>
      <c r="BA34" s="11"/>
      <c r="BB34" s="11" t="s">
        <v>153</v>
      </c>
      <c r="BC34" s="202">
        <f>IF($G34&lt;60,"",$H34)</f>
        <v>2</v>
      </c>
    </row>
    <row r="35" spans="2:55" ht="10.5" customHeight="1">
      <c r="B35" s="406"/>
      <c r="C35" s="409"/>
      <c r="D35" s="426"/>
      <c r="E35" s="114" t="s">
        <v>224</v>
      </c>
      <c r="F35" s="68"/>
      <c r="G35" s="75">
        <v>100</v>
      </c>
      <c r="H35" s="64">
        <v>1</v>
      </c>
      <c r="I35" s="87" t="s">
        <v>92</v>
      </c>
      <c r="J35" s="69" t="s">
        <v>181</v>
      </c>
      <c r="K35" s="87" t="s">
        <v>93</v>
      </c>
      <c r="L35" s="165"/>
      <c r="M35" s="76"/>
      <c r="N35" s="98"/>
      <c r="O35" s="11"/>
      <c r="P35" s="43" t="str">
        <f>IF($G35&lt;60,"","◎")</f>
        <v>◎</v>
      </c>
      <c r="Q35" s="11"/>
      <c r="R35" s="11"/>
      <c r="S35" s="11"/>
      <c r="T35" s="11"/>
      <c r="U35" s="11"/>
      <c r="V35" s="11"/>
      <c r="W35" s="11"/>
      <c r="X35" s="99"/>
      <c r="Y35" s="32">
        <f t="shared" si="2"/>
        <v>1</v>
      </c>
      <c r="Z35" s="178">
        <f t="shared" si="2"/>
        <v>1</v>
      </c>
      <c r="AA35" s="119"/>
      <c r="AB35" s="35"/>
      <c r="AC35" s="35"/>
      <c r="AD35" s="35"/>
      <c r="AE35" s="36"/>
      <c r="AF35" s="98" t="s">
        <v>153</v>
      </c>
      <c r="AG35" s="11"/>
      <c r="AH35" s="11" t="s">
        <v>153</v>
      </c>
      <c r="AI35" s="173">
        <f t="shared" si="5"/>
        <v>1</v>
      </c>
      <c r="AJ35" s="173">
        <f t="shared" si="5"/>
        <v>1</v>
      </c>
      <c r="AK35" s="11" t="s">
        <v>153</v>
      </c>
      <c r="AL35" s="11" t="s">
        <v>153</v>
      </c>
      <c r="AM35" s="11" t="s">
        <v>153</v>
      </c>
      <c r="AN35" s="11" t="s">
        <v>153</v>
      </c>
      <c r="AO35" s="11" t="s">
        <v>153</v>
      </c>
      <c r="AP35" s="173">
        <f>IF($G35&lt;60,"",$H35)</f>
        <v>1</v>
      </c>
      <c r="AQ35" s="98" t="s">
        <v>153</v>
      </c>
      <c r="AR35" s="11"/>
      <c r="AS35" s="11" t="s">
        <v>153</v>
      </c>
      <c r="AT35" s="173">
        <f t="shared" si="6"/>
        <v>1</v>
      </c>
      <c r="AU35" s="173">
        <f t="shared" si="6"/>
        <v>1</v>
      </c>
      <c r="AV35" s="11" t="s">
        <v>153</v>
      </c>
      <c r="AW35" s="11" t="s">
        <v>153</v>
      </c>
      <c r="AX35" s="11" t="s">
        <v>153</v>
      </c>
      <c r="AY35" s="11" t="s">
        <v>153</v>
      </c>
      <c r="AZ35" s="11"/>
      <c r="BA35" s="11"/>
      <c r="BB35" s="11" t="s">
        <v>153</v>
      </c>
      <c r="BC35" s="202">
        <f>IF($G35&lt;60,"",$H35)</f>
        <v>1</v>
      </c>
    </row>
    <row r="36" spans="2:55" ht="10.5" customHeight="1">
      <c r="B36" s="406"/>
      <c r="C36" s="409"/>
      <c r="D36" s="426"/>
      <c r="E36" s="114" t="s">
        <v>70</v>
      </c>
      <c r="F36" s="68"/>
      <c r="G36" s="75">
        <v>100</v>
      </c>
      <c r="H36" s="64">
        <v>2</v>
      </c>
      <c r="I36" s="87" t="s">
        <v>92</v>
      </c>
      <c r="J36" s="69" t="s">
        <v>181</v>
      </c>
      <c r="K36" s="87" t="s">
        <v>93</v>
      </c>
      <c r="L36" s="165"/>
      <c r="M36" s="76"/>
      <c r="N36" s="98"/>
      <c r="O36" s="11"/>
      <c r="P36" s="43" t="str">
        <f>IF($G36&lt;60,"","◎")</f>
        <v>◎</v>
      </c>
      <c r="Q36" s="11"/>
      <c r="R36" s="11"/>
      <c r="S36" s="11"/>
      <c r="T36" s="11"/>
      <c r="U36" s="11"/>
      <c r="V36" s="11"/>
      <c r="W36" s="11"/>
      <c r="X36" s="99"/>
      <c r="Y36" s="32">
        <f t="shared" si="2"/>
        <v>2</v>
      </c>
      <c r="Z36" s="32">
        <f t="shared" si="2"/>
        <v>2</v>
      </c>
      <c r="AA36" s="119"/>
      <c r="AB36" s="35"/>
      <c r="AC36" s="35"/>
      <c r="AD36" s="35"/>
      <c r="AE36" s="36"/>
      <c r="AF36" s="98" t="s">
        <v>153</v>
      </c>
      <c r="AG36" s="11"/>
      <c r="AH36" s="11" t="s">
        <v>153</v>
      </c>
      <c r="AI36" s="173">
        <f t="shared" si="5"/>
        <v>2</v>
      </c>
      <c r="AJ36" s="173">
        <f t="shared" si="5"/>
        <v>2</v>
      </c>
      <c r="AK36" s="11" t="s">
        <v>153</v>
      </c>
      <c r="AL36" s="11" t="s">
        <v>153</v>
      </c>
      <c r="AM36" s="11" t="s">
        <v>153</v>
      </c>
      <c r="AN36" s="11" t="s">
        <v>153</v>
      </c>
      <c r="AO36" s="11" t="s">
        <v>153</v>
      </c>
      <c r="AP36" s="173">
        <f>IF($G36&lt;60,"",$H36)</f>
        <v>2</v>
      </c>
      <c r="AQ36" s="98" t="s">
        <v>153</v>
      </c>
      <c r="AR36" s="11"/>
      <c r="AS36" s="11" t="s">
        <v>153</v>
      </c>
      <c r="AT36" s="173">
        <f t="shared" si="6"/>
        <v>2</v>
      </c>
      <c r="AU36" s="173">
        <f t="shared" si="6"/>
        <v>2</v>
      </c>
      <c r="AV36" s="11" t="s">
        <v>153</v>
      </c>
      <c r="AW36" s="11" t="s">
        <v>153</v>
      </c>
      <c r="AX36" s="11" t="s">
        <v>153</v>
      </c>
      <c r="AY36" s="11" t="s">
        <v>153</v>
      </c>
      <c r="AZ36" s="11"/>
      <c r="BA36" s="11"/>
      <c r="BB36" s="11" t="s">
        <v>153</v>
      </c>
      <c r="BC36" s="202">
        <f>IF($G36&lt;60,"",$H36)</f>
        <v>2</v>
      </c>
    </row>
    <row r="37" spans="2:55" ht="10.5" customHeight="1">
      <c r="B37" s="406"/>
      <c r="C37" s="409"/>
      <c r="D37" s="426"/>
      <c r="E37" s="114" t="s">
        <v>192</v>
      </c>
      <c r="F37" s="68"/>
      <c r="G37" s="75">
        <v>100</v>
      </c>
      <c r="H37" s="64">
        <v>1</v>
      </c>
      <c r="I37" s="87" t="s">
        <v>92</v>
      </c>
      <c r="J37" s="69" t="s">
        <v>271</v>
      </c>
      <c r="K37" s="87" t="s">
        <v>93</v>
      </c>
      <c r="L37" s="165"/>
      <c r="M37" s="76"/>
      <c r="N37" s="34"/>
      <c r="O37" s="35"/>
      <c r="P37" s="35"/>
      <c r="Q37" s="35"/>
      <c r="R37" s="35"/>
      <c r="S37" s="43" t="str">
        <f>IF($G37&lt;60,"","◎")</f>
        <v>◎</v>
      </c>
      <c r="T37" s="35"/>
      <c r="U37" s="35"/>
      <c r="V37" s="35"/>
      <c r="W37" s="35"/>
      <c r="X37" s="36"/>
      <c r="Y37" s="32">
        <f t="shared" si="2"/>
        <v>1</v>
      </c>
      <c r="Z37" s="64"/>
      <c r="AA37" s="119"/>
      <c r="AB37" s="35"/>
      <c r="AC37" s="35"/>
      <c r="AD37" s="35"/>
      <c r="AE37" s="36"/>
      <c r="AF37" s="98" t="s">
        <v>153</v>
      </c>
      <c r="AG37" s="11"/>
      <c r="AH37" s="11" t="s">
        <v>153</v>
      </c>
      <c r="AI37" s="11" t="s">
        <v>153</v>
      </c>
      <c r="AJ37" s="173">
        <f>IF($G37&lt;60,"",$H37)</f>
        <v>1</v>
      </c>
      <c r="AK37" s="173">
        <f>IF($G37&lt;60,"",$H37)</f>
        <v>1</v>
      </c>
      <c r="AL37" s="11" t="s">
        <v>153</v>
      </c>
      <c r="AM37" s="11" t="s">
        <v>153</v>
      </c>
      <c r="AN37" s="11" t="s">
        <v>153</v>
      </c>
      <c r="AO37" s="11" t="s">
        <v>153</v>
      </c>
      <c r="AP37" s="11" t="s">
        <v>153</v>
      </c>
      <c r="AQ37" s="98" t="s">
        <v>153</v>
      </c>
      <c r="AR37" s="11"/>
      <c r="AS37" s="11" t="s">
        <v>153</v>
      </c>
      <c r="AT37" s="11" t="s">
        <v>153</v>
      </c>
      <c r="AU37" s="173">
        <f>IF($G37&lt;60,"",$H37)</f>
        <v>1</v>
      </c>
      <c r="AV37" s="173">
        <f>IF($G37&lt;60,"",$H37)</f>
        <v>1</v>
      </c>
      <c r="AW37" s="11" t="s">
        <v>153</v>
      </c>
      <c r="AX37" s="11" t="s">
        <v>153</v>
      </c>
      <c r="AY37" s="11" t="s">
        <v>153</v>
      </c>
      <c r="AZ37" s="11"/>
      <c r="BA37" s="11"/>
      <c r="BB37" s="11" t="s">
        <v>153</v>
      </c>
      <c r="BC37" s="199" t="s">
        <v>153</v>
      </c>
    </row>
    <row r="38" spans="2:55" ht="10.5" customHeight="1">
      <c r="B38" s="406"/>
      <c r="C38" s="409"/>
      <c r="D38" s="426"/>
      <c r="E38" s="114" t="s">
        <v>71</v>
      </c>
      <c r="F38" s="68"/>
      <c r="G38" s="75">
        <v>100</v>
      </c>
      <c r="H38" s="64">
        <v>2</v>
      </c>
      <c r="I38" s="87" t="s">
        <v>92</v>
      </c>
      <c r="J38" s="87" t="s">
        <v>180</v>
      </c>
      <c r="K38" s="88" t="s">
        <v>93</v>
      </c>
      <c r="L38" s="165"/>
      <c r="M38" s="76"/>
      <c r="N38" s="98"/>
      <c r="O38" s="11"/>
      <c r="P38" s="11"/>
      <c r="Q38" s="43" t="str">
        <f>IF($G38&lt;60,"","◎")</f>
        <v>◎</v>
      </c>
      <c r="R38" s="11"/>
      <c r="S38" s="11"/>
      <c r="T38" s="11"/>
      <c r="U38" s="11"/>
      <c r="V38" s="11"/>
      <c r="W38" s="11"/>
      <c r="X38" s="99"/>
      <c r="Y38" s="32">
        <f t="shared" si="2"/>
        <v>2</v>
      </c>
      <c r="Z38" s="32">
        <f t="shared" si="2"/>
        <v>2</v>
      </c>
      <c r="AA38" s="119"/>
      <c r="AB38" s="35"/>
      <c r="AC38" s="35"/>
      <c r="AD38" s="37" t="str">
        <f>IF($G38&lt;60,"","○")</f>
        <v>○</v>
      </c>
      <c r="AE38" s="36"/>
      <c r="AF38" s="98" t="s">
        <v>153</v>
      </c>
      <c r="AG38" s="11"/>
      <c r="AH38" s="11" t="s">
        <v>153</v>
      </c>
      <c r="AI38" s="173">
        <f>IF($G38&lt;60,"",$H38)</f>
        <v>2</v>
      </c>
      <c r="AJ38" s="11" t="s">
        <v>153</v>
      </c>
      <c r="AK38" s="11" t="s">
        <v>153</v>
      </c>
      <c r="AL38" s="173">
        <f t="shared" ref="AL38:AN39" si="7">IF($G38&lt;60,"",$H38)</f>
        <v>2</v>
      </c>
      <c r="AM38" s="173">
        <f t="shared" si="7"/>
        <v>2</v>
      </c>
      <c r="AN38" s="173">
        <f t="shared" si="7"/>
        <v>2</v>
      </c>
      <c r="AO38" s="11" t="s">
        <v>153</v>
      </c>
      <c r="AP38" s="11" t="s">
        <v>153</v>
      </c>
      <c r="AQ38" s="98" t="s">
        <v>153</v>
      </c>
      <c r="AR38" s="11"/>
      <c r="AS38" s="11" t="s">
        <v>153</v>
      </c>
      <c r="AT38" s="173">
        <f>IF($G38&lt;60,"",$H38)</f>
        <v>2</v>
      </c>
      <c r="AU38" s="173">
        <f>IF($G38&lt;60,"",$H38)</f>
        <v>2</v>
      </c>
      <c r="AV38" s="11" t="s">
        <v>153</v>
      </c>
      <c r="AW38" s="11" t="s">
        <v>153</v>
      </c>
      <c r="AX38" s="11" t="s">
        <v>153</v>
      </c>
      <c r="AY38" s="11" t="s">
        <v>153</v>
      </c>
      <c r="AZ38" s="11" t="s">
        <v>153</v>
      </c>
      <c r="BA38" s="11" t="s">
        <v>153</v>
      </c>
      <c r="BB38" s="11" t="s">
        <v>153</v>
      </c>
      <c r="BC38" s="202">
        <f>IF($G38&lt;60,"",$H38)</f>
        <v>2</v>
      </c>
    </row>
    <row r="39" spans="2:55" ht="10.5" customHeight="1">
      <c r="B39" s="406"/>
      <c r="C39" s="409"/>
      <c r="D39" s="426"/>
      <c r="E39" s="114" t="s">
        <v>72</v>
      </c>
      <c r="F39" s="68"/>
      <c r="G39" s="75">
        <v>100</v>
      </c>
      <c r="H39" s="64">
        <v>1</v>
      </c>
      <c r="I39" s="87" t="s">
        <v>92</v>
      </c>
      <c r="J39" s="87" t="s">
        <v>114</v>
      </c>
      <c r="K39" s="88" t="s">
        <v>93</v>
      </c>
      <c r="L39" s="165"/>
      <c r="M39" s="76"/>
      <c r="N39" s="98"/>
      <c r="O39" s="11"/>
      <c r="P39" s="11"/>
      <c r="Q39" s="43" t="str">
        <f>IF($G39&lt;60,"","◎")</f>
        <v>◎</v>
      </c>
      <c r="R39" s="11"/>
      <c r="S39" s="11"/>
      <c r="T39" s="11"/>
      <c r="U39" s="11"/>
      <c r="V39" s="11"/>
      <c r="W39" s="11"/>
      <c r="X39" s="99"/>
      <c r="Y39" s="32">
        <f t="shared" si="2"/>
        <v>1</v>
      </c>
      <c r="Z39" s="32">
        <f t="shared" si="2"/>
        <v>1</v>
      </c>
      <c r="AA39" s="119"/>
      <c r="AB39" s="35"/>
      <c r="AC39" s="35"/>
      <c r="AD39" s="37" t="str">
        <f>IF($G39&lt;60,"","○")</f>
        <v>○</v>
      </c>
      <c r="AE39" s="36"/>
      <c r="AF39" s="98" t="s">
        <v>153</v>
      </c>
      <c r="AG39" s="11"/>
      <c r="AH39" s="11" t="s">
        <v>153</v>
      </c>
      <c r="AI39" s="173">
        <f>IF($G39&lt;60,"",$H39)</f>
        <v>1</v>
      </c>
      <c r="AJ39" s="11" t="s">
        <v>153</v>
      </c>
      <c r="AK39" s="11" t="s">
        <v>153</v>
      </c>
      <c r="AL39" s="173">
        <f t="shared" si="7"/>
        <v>1</v>
      </c>
      <c r="AM39" s="173">
        <f t="shared" si="7"/>
        <v>1</v>
      </c>
      <c r="AN39" s="173">
        <f t="shared" si="7"/>
        <v>1</v>
      </c>
      <c r="AO39" s="11" t="s">
        <v>153</v>
      </c>
      <c r="AP39" s="11" t="s">
        <v>153</v>
      </c>
      <c r="AQ39" s="98" t="s">
        <v>153</v>
      </c>
      <c r="AR39" s="11"/>
      <c r="AS39" s="11" t="s">
        <v>153</v>
      </c>
      <c r="AT39" s="173">
        <f>IF($G39&lt;60,"",$H39)</f>
        <v>1</v>
      </c>
      <c r="AU39" s="173">
        <f>IF($G39&lt;60,"",$H39)</f>
        <v>1</v>
      </c>
      <c r="AV39" s="11" t="s">
        <v>153</v>
      </c>
      <c r="AW39" s="11" t="s">
        <v>153</v>
      </c>
      <c r="AX39" s="11" t="s">
        <v>153</v>
      </c>
      <c r="AY39" s="11" t="s">
        <v>153</v>
      </c>
      <c r="AZ39" s="11" t="s">
        <v>153</v>
      </c>
      <c r="BA39" s="11" t="s">
        <v>153</v>
      </c>
      <c r="BB39" s="11" t="s">
        <v>153</v>
      </c>
      <c r="BC39" s="202">
        <f>IF($G39&lt;60,"",$H39)</f>
        <v>1</v>
      </c>
    </row>
    <row r="40" spans="2:55" ht="10.5" customHeight="1">
      <c r="B40" s="406"/>
      <c r="C40" s="409"/>
      <c r="D40" s="426"/>
      <c r="E40" s="114" t="s">
        <v>143</v>
      </c>
      <c r="F40" s="68"/>
      <c r="G40" s="75">
        <v>100</v>
      </c>
      <c r="H40" s="64">
        <v>2</v>
      </c>
      <c r="I40" s="87" t="s">
        <v>92</v>
      </c>
      <c r="J40" s="87" t="s">
        <v>184</v>
      </c>
      <c r="K40" s="88" t="s">
        <v>93</v>
      </c>
      <c r="L40" s="165"/>
      <c r="M40" s="76"/>
      <c r="N40" s="98"/>
      <c r="O40" s="11"/>
      <c r="P40" s="11"/>
      <c r="Q40" s="43" t="str">
        <f>IF($G40&lt;60,"","◎")</f>
        <v>◎</v>
      </c>
      <c r="R40" s="11"/>
      <c r="S40" s="11"/>
      <c r="T40" s="11"/>
      <c r="U40" s="11"/>
      <c r="V40" s="11"/>
      <c r="W40" s="11"/>
      <c r="X40" s="99"/>
      <c r="Y40" s="32">
        <f t="shared" si="2"/>
        <v>2</v>
      </c>
      <c r="Z40" s="32">
        <f t="shared" si="2"/>
        <v>2</v>
      </c>
      <c r="AA40" s="119"/>
      <c r="AB40" s="37" t="str">
        <f t="shared" ref="AB40:AB46" si="8">IF($G40&lt;60,"","○")</f>
        <v>○</v>
      </c>
      <c r="AC40" s="35"/>
      <c r="AD40" s="35"/>
      <c r="AE40" s="36"/>
      <c r="AF40" s="98" t="s">
        <v>153</v>
      </c>
      <c r="AG40" s="11"/>
      <c r="AH40" s="11" t="s">
        <v>153</v>
      </c>
      <c r="AI40" s="173">
        <f>IF($G40&lt;60,"",$H40)</f>
        <v>2</v>
      </c>
      <c r="AJ40" s="11" t="s">
        <v>153</v>
      </c>
      <c r="AK40" s="11" t="s">
        <v>153</v>
      </c>
      <c r="AL40" s="173">
        <f>IF($G40&lt;60,"",$H40)</f>
        <v>2</v>
      </c>
      <c r="AM40" s="173">
        <f>IF($G40&lt;60,"",$H40)</f>
        <v>2</v>
      </c>
      <c r="AN40" s="11" t="s">
        <v>153</v>
      </c>
      <c r="AO40" s="11" t="s">
        <v>153</v>
      </c>
      <c r="AP40" s="11" t="s">
        <v>153</v>
      </c>
      <c r="AQ40" s="98" t="s">
        <v>153</v>
      </c>
      <c r="AR40" s="11"/>
      <c r="AS40" s="11" t="s">
        <v>153</v>
      </c>
      <c r="AT40" s="173">
        <f t="shared" ref="AT40:AT57" si="9">IF($G40&lt;60,"",$H40)</f>
        <v>2</v>
      </c>
      <c r="AU40" s="11" t="s">
        <v>153</v>
      </c>
      <c r="AV40" s="11" t="s">
        <v>153</v>
      </c>
      <c r="AW40" s="173">
        <f t="shared" ref="AW40:AY55" si="10">IF($G40&lt;60,"",$H40)</f>
        <v>2</v>
      </c>
      <c r="AX40" s="173">
        <f t="shared" si="10"/>
        <v>2</v>
      </c>
      <c r="AY40" s="173">
        <f t="shared" si="10"/>
        <v>2</v>
      </c>
      <c r="AZ40" s="11"/>
      <c r="BA40" s="11"/>
      <c r="BB40" s="11" t="s">
        <v>153</v>
      </c>
      <c r="BC40" s="199" t="s">
        <v>153</v>
      </c>
    </row>
    <row r="41" spans="2:55" ht="10.5" customHeight="1">
      <c r="B41" s="406"/>
      <c r="C41" s="409"/>
      <c r="D41" s="426"/>
      <c r="E41" s="114" t="s">
        <v>144</v>
      </c>
      <c r="F41" s="68"/>
      <c r="G41" s="75">
        <v>100</v>
      </c>
      <c r="H41" s="64">
        <v>1</v>
      </c>
      <c r="I41" s="87" t="s">
        <v>92</v>
      </c>
      <c r="J41" s="87" t="s">
        <v>114</v>
      </c>
      <c r="K41" s="88" t="s">
        <v>93</v>
      </c>
      <c r="L41" s="165"/>
      <c r="M41" s="76"/>
      <c r="N41" s="98"/>
      <c r="O41" s="11"/>
      <c r="P41" s="11"/>
      <c r="Q41" s="43" t="str">
        <f>IF($G41&lt;60,"","◎")</f>
        <v>◎</v>
      </c>
      <c r="R41" s="11"/>
      <c r="S41" s="11"/>
      <c r="T41" s="11"/>
      <c r="U41" s="11"/>
      <c r="V41" s="11"/>
      <c r="W41" s="11"/>
      <c r="X41" s="99"/>
      <c r="Y41" s="32">
        <f t="shared" si="2"/>
        <v>1</v>
      </c>
      <c r="Z41" s="32">
        <f t="shared" si="2"/>
        <v>1</v>
      </c>
      <c r="AA41" s="119"/>
      <c r="AB41" s="37" t="str">
        <f t="shared" si="8"/>
        <v>○</v>
      </c>
      <c r="AC41" s="35"/>
      <c r="AD41" s="35"/>
      <c r="AE41" s="36"/>
      <c r="AF41" s="98" t="s">
        <v>153</v>
      </c>
      <c r="AG41" s="11"/>
      <c r="AH41" s="11" t="s">
        <v>153</v>
      </c>
      <c r="AI41" s="173">
        <f>IF($G41&lt;60,"",$H41)</f>
        <v>1</v>
      </c>
      <c r="AJ41" s="173">
        <f>IF($G41&lt;60,"",$H41)</f>
        <v>1</v>
      </c>
      <c r="AK41" s="11" t="s">
        <v>153</v>
      </c>
      <c r="AL41" s="11"/>
      <c r="AM41" s="11"/>
      <c r="AN41" s="11"/>
      <c r="AO41" s="11" t="s">
        <v>153</v>
      </c>
      <c r="AP41" s="173">
        <f>IF($G41&lt;60,"",$H41)</f>
        <v>1</v>
      </c>
      <c r="AQ41" s="98" t="s">
        <v>153</v>
      </c>
      <c r="AR41" s="11"/>
      <c r="AS41" s="11" t="s">
        <v>153</v>
      </c>
      <c r="AT41" s="173">
        <f t="shared" si="9"/>
        <v>1</v>
      </c>
      <c r="AU41" s="11" t="s">
        <v>153</v>
      </c>
      <c r="AV41" s="11" t="s">
        <v>153</v>
      </c>
      <c r="AW41" s="173">
        <f t="shared" si="10"/>
        <v>1</v>
      </c>
      <c r="AX41" s="173">
        <f t="shared" si="10"/>
        <v>1</v>
      </c>
      <c r="AY41" s="173">
        <f t="shared" si="10"/>
        <v>1</v>
      </c>
      <c r="AZ41" s="11"/>
      <c r="BA41" s="11"/>
      <c r="BB41" s="11" t="s">
        <v>153</v>
      </c>
      <c r="BC41" s="199" t="s">
        <v>153</v>
      </c>
    </row>
    <row r="42" spans="2:55" ht="10.5" customHeight="1">
      <c r="B42" s="406"/>
      <c r="C42" s="409"/>
      <c r="D42" s="426"/>
      <c r="E42" s="114" t="s">
        <v>73</v>
      </c>
      <c r="F42" s="68"/>
      <c r="G42" s="75">
        <v>100</v>
      </c>
      <c r="H42" s="64">
        <v>1</v>
      </c>
      <c r="I42" s="87" t="s">
        <v>92</v>
      </c>
      <c r="J42" s="87" t="s">
        <v>109</v>
      </c>
      <c r="K42" s="88" t="s">
        <v>93</v>
      </c>
      <c r="L42" s="165"/>
      <c r="M42" s="76"/>
      <c r="N42" s="98"/>
      <c r="O42" s="11"/>
      <c r="P42" s="11"/>
      <c r="Q42" s="43" t="str">
        <f t="shared" ref="Q42:Q55" si="11">IF($G42&lt;60,"","◎")</f>
        <v>◎</v>
      </c>
      <c r="R42" s="11"/>
      <c r="S42" s="11"/>
      <c r="T42" s="11"/>
      <c r="U42" s="11"/>
      <c r="V42" s="11"/>
      <c r="W42" s="11"/>
      <c r="X42" s="99"/>
      <c r="Y42" s="32">
        <f t="shared" si="2"/>
        <v>1</v>
      </c>
      <c r="Z42" s="32">
        <f t="shared" si="2"/>
        <v>1</v>
      </c>
      <c r="AA42" s="119"/>
      <c r="AB42" s="37" t="str">
        <f t="shared" si="8"/>
        <v>○</v>
      </c>
      <c r="AC42" s="35"/>
      <c r="AD42" s="35"/>
      <c r="AE42" s="36"/>
      <c r="AF42" s="98" t="s">
        <v>153</v>
      </c>
      <c r="AG42" s="11"/>
      <c r="AH42" s="11" t="s">
        <v>153</v>
      </c>
      <c r="AI42" s="173">
        <f t="shared" ref="AI42:AJ57" si="12">IF($G42&lt;60,"",$H42)</f>
        <v>1</v>
      </c>
      <c r="AJ42" s="11" t="s">
        <v>153</v>
      </c>
      <c r="AK42" s="11" t="s">
        <v>153</v>
      </c>
      <c r="AL42" s="173">
        <f>IF($G42&lt;60,"",$H42)</f>
        <v>1</v>
      </c>
      <c r="AM42" s="173">
        <f>IF($G42&lt;60,"",$H42)</f>
        <v>1</v>
      </c>
      <c r="AN42" s="11" t="s">
        <v>153</v>
      </c>
      <c r="AO42" s="11" t="s">
        <v>153</v>
      </c>
      <c r="AP42" s="11" t="s">
        <v>153</v>
      </c>
      <c r="AQ42" s="98" t="s">
        <v>153</v>
      </c>
      <c r="AR42" s="11"/>
      <c r="AS42" s="11" t="s">
        <v>153</v>
      </c>
      <c r="AT42" s="173">
        <f t="shared" si="9"/>
        <v>1</v>
      </c>
      <c r="AU42" s="11" t="s">
        <v>153</v>
      </c>
      <c r="AV42" s="11" t="s">
        <v>153</v>
      </c>
      <c r="AW42" s="173">
        <f t="shared" si="10"/>
        <v>1</v>
      </c>
      <c r="AX42" s="173">
        <f t="shared" si="10"/>
        <v>1</v>
      </c>
      <c r="AY42" s="173">
        <f t="shared" si="10"/>
        <v>1</v>
      </c>
      <c r="AZ42" s="11"/>
      <c r="BA42" s="11"/>
      <c r="BB42" s="11" t="s">
        <v>153</v>
      </c>
      <c r="BC42" s="199" t="s">
        <v>153</v>
      </c>
    </row>
    <row r="43" spans="2:55" ht="10.5" customHeight="1">
      <c r="B43" s="406"/>
      <c r="C43" s="409"/>
      <c r="D43" s="426"/>
      <c r="E43" s="114" t="s">
        <v>156</v>
      </c>
      <c r="F43" s="68"/>
      <c r="G43" s="75">
        <v>100</v>
      </c>
      <c r="H43" s="64">
        <v>1</v>
      </c>
      <c r="I43" s="87" t="s">
        <v>92</v>
      </c>
      <c r="J43" s="87" t="s">
        <v>181</v>
      </c>
      <c r="K43" s="88" t="s">
        <v>93</v>
      </c>
      <c r="L43" s="165"/>
      <c r="M43" s="76"/>
      <c r="N43" s="98"/>
      <c r="O43" s="11"/>
      <c r="P43" s="11"/>
      <c r="Q43" s="43" t="str">
        <f t="shared" si="11"/>
        <v>◎</v>
      </c>
      <c r="R43" s="11"/>
      <c r="S43" s="11"/>
      <c r="T43" s="11"/>
      <c r="U43" s="11"/>
      <c r="V43" s="11"/>
      <c r="W43" s="11"/>
      <c r="X43" s="99"/>
      <c r="Y43" s="32">
        <f t="shared" si="2"/>
        <v>1</v>
      </c>
      <c r="Z43" s="32">
        <f t="shared" si="2"/>
        <v>1</v>
      </c>
      <c r="AA43" s="119"/>
      <c r="AB43" s="37" t="str">
        <f t="shared" si="8"/>
        <v>○</v>
      </c>
      <c r="AC43" s="35"/>
      <c r="AD43" s="35"/>
      <c r="AE43" s="36"/>
      <c r="AF43" s="98" t="s">
        <v>153</v>
      </c>
      <c r="AG43" s="11"/>
      <c r="AH43" s="11" t="s">
        <v>153</v>
      </c>
      <c r="AI43" s="173">
        <f t="shared" si="12"/>
        <v>1</v>
      </c>
      <c r="AJ43" s="11" t="s">
        <v>153</v>
      </c>
      <c r="AK43" s="11" t="s">
        <v>153</v>
      </c>
      <c r="AL43" s="173">
        <f>IF($G43&lt;60,"",$H43)</f>
        <v>1</v>
      </c>
      <c r="AM43" s="173">
        <f>IF($G43&lt;60,"",$H43)</f>
        <v>1</v>
      </c>
      <c r="AN43" s="11" t="s">
        <v>153</v>
      </c>
      <c r="AO43" s="11" t="s">
        <v>153</v>
      </c>
      <c r="AP43" s="11" t="s">
        <v>153</v>
      </c>
      <c r="AQ43" s="98" t="s">
        <v>153</v>
      </c>
      <c r="AR43" s="11"/>
      <c r="AS43" s="11" t="s">
        <v>153</v>
      </c>
      <c r="AT43" s="173">
        <f t="shared" si="9"/>
        <v>1</v>
      </c>
      <c r="AU43" s="11" t="s">
        <v>153</v>
      </c>
      <c r="AV43" s="11" t="s">
        <v>153</v>
      </c>
      <c r="AW43" s="173">
        <f t="shared" si="10"/>
        <v>1</v>
      </c>
      <c r="AX43" s="173">
        <f t="shared" si="10"/>
        <v>1</v>
      </c>
      <c r="AY43" s="173">
        <f t="shared" si="10"/>
        <v>1</v>
      </c>
      <c r="AZ43" s="11"/>
      <c r="BA43" s="11"/>
      <c r="BB43" s="11" t="s">
        <v>153</v>
      </c>
      <c r="BC43" s="199" t="s">
        <v>153</v>
      </c>
    </row>
    <row r="44" spans="2:55" ht="10.5" customHeight="1">
      <c r="B44" s="406"/>
      <c r="C44" s="409"/>
      <c r="D44" s="426"/>
      <c r="E44" s="114" t="s">
        <v>145</v>
      </c>
      <c r="F44" s="68"/>
      <c r="G44" s="75">
        <v>100</v>
      </c>
      <c r="H44" s="64">
        <v>1</v>
      </c>
      <c r="I44" s="87" t="s">
        <v>92</v>
      </c>
      <c r="J44" s="87" t="s">
        <v>114</v>
      </c>
      <c r="K44" s="88" t="s">
        <v>93</v>
      </c>
      <c r="L44" s="165"/>
      <c r="M44" s="76"/>
      <c r="N44" s="98"/>
      <c r="O44" s="11"/>
      <c r="P44" s="11"/>
      <c r="Q44" s="43" t="str">
        <f t="shared" si="11"/>
        <v>◎</v>
      </c>
      <c r="R44" s="11"/>
      <c r="S44" s="11"/>
      <c r="T44" s="11"/>
      <c r="U44" s="11"/>
      <c r="V44" s="11"/>
      <c r="W44" s="11"/>
      <c r="X44" s="99"/>
      <c r="Y44" s="32">
        <f t="shared" si="2"/>
        <v>1</v>
      </c>
      <c r="Z44" s="32">
        <f t="shared" si="2"/>
        <v>1</v>
      </c>
      <c r="AA44" s="119"/>
      <c r="AB44" s="37" t="str">
        <f t="shared" si="8"/>
        <v>○</v>
      </c>
      <c r="AC44" s="35"/>
      <c r="AD44" s="35"/>
      <c r="AE44" s="36"/>
      <c r="AF44" s="98" t="s">
        <v>153</v>
      </c>
      <c r="AG44" s="11"/>
      <c r="AH44" s="11" t="s">
        <v>153</v>
      </c>
      <c r="AI44" s="173">
        <f t="shared" si="12"/>
        <v>1</v>
      </c>
      <c r="AJ44" s="173">
        <f t="shared" si="12"/>
        <v>1</v>
      </c>
      <c r="AK44" s="11" t="s">
        <v>153</v>
      </c>
      <c r="AL44" s="11"/>
      <c r="AM44" s="11"/>
      <c r="AN44" s="11" t="s">
        <v>153</v>
      </c>
      <c r="AO44" s="11" t="s">
        <v>153</v>
      </c>
      <c r="AP44" s="173">
        <f>IF($G44&lt;60,"",$H44)</f>
        <v>1</v>
      </c>
      <c r="AQ44" s="98" t="s">
        <v>153</v>
      </c>
      <c r="AR44" s="11"/>
      <c r="AS44" s="11" t="s">
        <v>153</v>
      </c>
      <c r="AT44" s="173">
        <f t="shared" si="9"/>
        <v>1</v>
      </c>
      <c r="AU44" s="11" t="s">
        <v>153</v>
      </c>
      <c r="AV44" s="11" t="s">
        <v>153</v>
      </c>
      <c r="AW44" s="173">
        <f t="shared" si="10"/>
        <v>1</v>
      </c>
      <c r="AX44" s="173">
        <f t="shared" si="10"/>
        <v>1</v>
      </c>
      <c r="AY44" s="173">
        <f t="shared" si="10"/>
        <v>1</v>
      </c>
      <c r="AZ44" s="11"/>
      <c r="BA44" s="11"/>
      <c r="BB44" s="11" t="s">
        <v>153</v>
      </c>
      <c r="BC44" s="199" t="s">
        <v>153</v>
      </c>
    </row>
    <row r="45" spans="2:55" ht="10.5" customHeight="1">
      <c r="B45" s="406"/>
      <c r="C45" s="409"/>
      <c r="D45" s="426"/>
      <c r="E45" s="292" t="s">
        <v>195</v>
      </c>
      <c r="F45" s="68"/>
      <c r="G45" s="75">
        <v>100</v>
      </c>
      <c r="H45" s="64">
        <v>2</v>
      </c>
      <c r="I45" s="87" t="s">
        <v>92</v>
      </c>
      <c r="J45" s="87" t="s">
        <v>181</v>
      </c>
      <c r="K45" s="88" t="s">
        <v>93</v>
      </c>
      <c r="L45" s="165"/>
      <c r="M45" s="76"/>
      <c r="N45" s="98"/>
      <c r="O45" s="11"/>
      <c r="P45" s="11"/>
      <c r="Q45" s="43" t="str">
        <f t="shared" si="11"/>
        <v>◎</v>
      </c>
      <c r="R45" s="11"/>
      <c r="S45" s="11"/>
      <c r="T45" s="11"/>
      <c r="U45" s="11"/>
      <c r="V45" s="11"/>
      <c r="W45" s="11"/>
      <c r="X45" s="99"/>
      <c r="Y45" s="32">
        <f t="shared" si="2"/>
        <v>2</v>
      </c>
      <c r="Z45" s="32">
        <f t="shared" si="2"/>
        <v>2</v>
      </c>
      <c r="AA45" s="119"/>
      <c r="AB45" s="37" t="str">
        <f t="shared" si="8"/>
        <v>○</v>
      </c>
      <c r="AC45" s="35"/>
      <c r="AD45" s="35"/>
      <c r="AE45" s="36"/>
      <c r="AF45" s="98" t="s">
        <v>153</v>
      </c>
      <c r="AG45" s="11"/>
      <c r="AH45" s="11" t="s">
        <v>153</v>
      </c>
      <c r="AI45" s="173">
        <f t="shared" si="12"/>
        <v>2</v>
      </c>
      <c r="AJ45" s="11" t="s">
        <v>153</v>
      </c>
      <c r="AK45" s="11" t="s">
        <v>153</v>
      </c>
      <c r="AL45" s="173">
        <f t="shared" ref="AL45:AM55" si="13">IF($G45&lt;60,"",$H45)</f>
        <v>2</v>
      </c>
      <c r="AM45" s="173">
        <f t="shared" si="13"/>
        <v>2</v>
      </c>
      <c r="AN45" s="11" t="s">
        <v>153</v>
      </c>
      <c r="AO45" s="11" t="s">
        <v>153</v>
      </c>
      <c r="AP45" s="11" t="s">
        <v>153</v>
      </c>
      <c r="AQ45" s="98" t="s">
        <v>153</v>
      </c>
      <c r="AR45" s="11"/>
      <c r="AS45" s="11" t="s">
        <v>153</v>
      </c>
      <c r="AT45" s="173">
        <f t="shared" si="9"/>
        <v>2</v>
      </c>
      <c r="AU45" s="11" t="s">
        <v>153</v>
      </c>
      <c r="AV45" s="11" t="s">
        <v>153</v>
      </c>
      <c r="AW45" s="173">
        <f t="shared" si="10"/>
        <v>2</v>
      </c>
      <c r="AX45" s="173">
        <f t="shared" si="10"/>
        <v>2</v>
      </c>
      <c r="AY45" s="173">
        <f t="shared" si="10"/>
        <v>2</v>
      </c>
      <c r="AZ45" s="11"/>
      <c r="BA45" s="11"/>
      <c r="BB45" s="11"/>
      <c r="BC45" s="199" t="s">
        <v>153</v>
      </c>
    </row>
    <row r="46" spans="2:55" ht="10.5" customHeight="1">
      <c r="B46" s="406"/>
      <c r="C46" s="409"/>
      <c r="D46" s="426"/>
      <c r="E46" s="114" t="s">
        <v>74</v>
      </c>
      <c r="F46" s="68"/>
      <c r="G46" s="75">
        <v>100</v>
      </c>
      <c r="H46" s="64">
        <v>2</v>
      </c>
      <c r="I46" s="87" t="s">
        <v>92</v>
      </c>
      <c r="J46" s="87" t="s">
        <v>109</v>
      </c>
      <c r="K46" s="88" t="s">
        <v>93</v>
      </c>
      <c r="L46" s="165"/>
      <c r="M46" s="76"/>
      <c r="N46" s="98"/>
      <c r="O46" s="11"/>
      <c r="P46" s="11"/>
      <c r="Q46" s="43" t="str">
        <f t="shared" si="11"/>
        <v>◎</v>
      </c>
      <c r="R46" s="11"/>
      <c r="S46" s="11"/>
      <c r="T46" s="11"/>
      <c r="U46" s="11"/>
      <c r="V46" s="11"/>
      <c r="W46" s="11"/>
      <c r="X46" s="99"/>
      <c r="Y46" s="32">
        <f t="shared" si="2"/>
        <v>2</v>
      </c>
      <c r="Z46" s="32">
        <f t="shared" si="2"/>
        <v>2</v>
      </c>
      <c r="AA46" s="119"/>
      <c r="AB46" s="37" t="str">
        <f t="shared" si="8"/>
        <v>○</v>
      </c>
      <c r="AC46" s="35"/>
      <c r="AD46" s="35"/>
      <c r="AE46" s="36"/>
      <c r="AF46" s="98" t="s">
        <v>153</v>
      </c>
      <c r="AG46" s="11"/>
      <c r="AH46" s="11" t="s">
        <v>153</v>
      </c>
      <c r="AI46" s="173">
        <f t="shared" si="12"/>
        <v>2</v>
      </c>
      <c r="AJ46" s="11" t="s">
        <v>153</v>
      </c>
      <c r="AK46" s="11" t="s">
        <v>153</v>
      </c>
      <c r="AL46" s="173">
        <f t="shared" si="13"/>
        <v>2</v>
      </c>
      <c r="AM46" s="173">
        <f t="shared" si="13"/>
        <v>2</v>
      </c>
      <c r="AN46" s="11" t="s">
        <v>153</v>
      </c>
      <c r="AO46" s="11" t="s">
        <v>153</v>
      </c>
      <c r="AP46" s="11" t="s">
        <v>153</v>
      </c>
      <c r="AQ46" s="98" t="s">
        <v>153</v>
      </c>
      <c r="AR46" s="11"/>
      <c r="AS46" s="11" t="s">
        <v>153</v>
      </c>
      <c r="AT46" s="173">
        <f t="shared" si="9"/>
        <v>2</v>
      </c>
      <c r="AU46" s="11" t="s">
        <v>153</v>
      </c>
      <c r="AV46" s="11" t="s">
        <v>153</v>
      </c>
      <c r="AW46" s="173">
        <f t="shared" si="10"/>
        <v>2</v>
      </c>
      <c r="AX46" s="173">
        <f t="shared" si="10"/>
        <v>2</v>
      </c>
      <c r="AY46" s="11" t="s">
        <v>153</v>
      </c>
      <c r="AZ46" s="173">
        <f>IF($G46&lt;60,"",$H46)</f>
        <v>2</v>
      </c>
      <c r="BA46" s="11"/>
      <c r="BB46" s="11"/>
      <c r="BC46" s="199" t="s">
        <v>153</v>
      </c>
    </row>
    <row r="47" spans="2:55" ht="10.5" customHeight="1">
      <c r="B47" s="406"/>
      <c r="C47" s="409"/>
      <c r="D47" s="426"/>
      <c r="E47" s="292" t="s">
        <v>194</v>
      </c>
      <c r="F47" s="68"/>
      <c r="G47" s="75">
        <v>100</v>
      </c>
      <c r="H47" s="64">
        <v>2</v>
      </c>
      <c r="I47" s="87" t="s">
        <v>92</v>
      </c>
      <c r="J47" s="87" t="s">
        <v>112</v>
      </c>
      <c r="K47" s="88" t="s">
        <v>93</v>
      </c>
      <c r="L47" s="165"/>
      <c r="M47" s="76"/>
      <c r="N47" s="98"/>
      <c r="O47" s="11"/>
      <c r="P47" s="11"/>
      <c r="Q47" s="43" t="str">
        <f t="shared" si="11"/>
        <v>◎</v>
      </c>
      <c r="R47" s="11"/>
      <c r="S47" s="11"/>
      <c r="T47" s="11"/>
      <c r="U47" s="11"/>
      <c r="V47" s="11"/>
      <c r="W47" s="11"/>
      <c r="X47" s="99"/>
      <c r="Y47" s="32">
        <f t="shared" si="2"/>
        <v>2</v>
      </c>
      <c r="Z47" s="32">
        <f t="shared" si="2"/>
        <v>2</v>
      </c>
      <c r="AA47" s="176" t="str">
        <f>IF($G47&lt;60,"","○")</f>
        <v>○</v>
      </c>
      <c r="AB47" s="191"/>
      <c r="AC47" s="35"/>
      <c r="AD47" s="35"/>
      <c r="AE47" s="36"/>
      <c r="AF47" s="98" t="s">
        <v>153</v>
      </c>
      <c r="AG47" s="11"/>
      <c r="AH47" s="11" t="s">
        <v>153</v>
      </c>
      <c r="AI47" s="173">
        <f t="shared" si="12"/>
        <v>2</v>
      </c>
      <c r="AJ47" s="11" t="s">
        <v>153</v>
      </c>
      <c r="AK47" s="11" t="s">
        <v>153</v>
      </c>
      <c r="AL47" s="173">
        <f t="shared" si="13"/>
        <v>2</v>
      </c>
      <c r="AM47" s="173">
        <f t="shared" si="13"/>
        <v>2</v>
      </c>
      <c r="AN47" s="11" t="s">
        <v>153</v>
      </c>
      <c r="AO47" s="11" t="s">
        <v>153</v>
      </c>
      <c r="AP47" s="11" t="s">
        <v>153</v>
      </c>
      <c r="AQ47" s="98" t="s">
        <v>153</v>
      </c>
      <c r="AR47" s="11"/>
      <c r="AS47" s="11" t="s">
        <v>153</v>
      </c>
      <c r="AT47" s="173">
        <f t="shared" si="9"/>
        <v>2</v>
      </c>
      <c r="AU47" s="11" t="s">
        <v>153</v>
      </c>
      <c r="AV47" s="11" t="s">
        <v>153</v>
      </c>
      <c r="AW47" s="173">
        <f t="shared" si="10"/>
        <v>2</v>
      </c>
      <c r="AX47" s="173">
        <f t="shared" si="10"/>
        <v>2</v>
      </c>
      <c r="AY47" s="11" t="s">
        <v>153</v>
      </c>
      <c r="AZ47" s="173">
        <f>IF($G47&lt;60,"",$H47)</f>
        <v>2</v>
      </c>
      <c r="BA47" s="11"/>
      <c r="BB47" s="11"/>
      <c r="BC47" s="199" t="s">
        <v>153</v>
      </c>
    </row>
    <row r="48" spans="2:55" ht="10.5" customHeight="1">
      <c r="B48" s="406"/>
      <c r="C48" s="409"/>
      <c r="D48" s="426"/>
      <c r="E48" s="114" t="s">
        <v>146</v>
      </c>
      <c r="F48" s="68"/>
      <c r="G48" s="75">
        <v>100</v>
      </c>
      <c r="H48" s="64">
        <v>2</v>
      </c>
      <c r="I48" s="87" t="s">
        <v>92</v>
      </c>
      <c r="J48" s="87" t="s">
        <v>109</v>
      </c>
      <c r="K48" s="88" t="s">
        <v>93</v>
      </c>
      <c r="L48" s="165"/>
      <c r="M48" s="76"/>
      <c r="N48" s="98"/>
      <c r="O48" s="11"/>
      <c r="P48" s="11"/>
      <c r="Q48" s="43" t="str">
        <f t="shared" si="11"/>
        <v>◎</v>
      </c>
      <c r="R48" s="11"/>
      <c r="S48" s="11"/>
      <c r="T48" s="11"/>
      <c r="U48" s="11"/>
      <c r="V48" s="11"/>
      <c r="W48" s="11"/>
      <c r="X48" s="99"/>
      <c r="Y48" s="32">
        <f t="shared" si="2"/>
        <v>2</v>
      </c>
      <c r="Z48" s="32">
        <f t="shared" si="2"/>
        <v>2</v>
      </c>
      <c r="AA48" s="176" t="str">
        <f>IF($G48&lt;60,"","○")</f>
        <v>○</v>
      </c>
      <c r="AB48" s="213"/>
      <c r="AC48" s="35"/>
      <c r="AD48" s="35"/>
      <c r="AE48" s="36"/>
      <c r="AF48" s="98" t="s">
        <v>153</v>
      </c>
      <c r="AG48" s="11"/>
      <c r="AH48" s="11" t="s">
        <v>153</v>
      </c>
      <c r="AI48" s="173">
        <f t="shared" si="12"/>
        <v>2</v>
      </c>
      <c r="AJ48" s="11" t="s">
        <v>153</v>
      </c>
      <c r="AK48" s="11" t="s">
        <v>153</v>
      </c>
      <c r="AL48" s="173">
        <f t="shared" si="13"/>
        <v>2</v>
      </c>
      <c r="AM48" s="173">
        <f t="shared" si="13"/>
        <v>2</v>
      </c>
      <c r="AN48" s="173">
        <f>IF($G48&lt;60,"",$H48)</f>
        <v>2</v>
      </c>
      <c r="AO48" s="11" t="s">
        <v>153</v>
      </c>
      <c r="AP48" s="11" t="s">
        <v>153</v>
      </c>
      <c r="AQ48" s="98" t="s">
        <v>153</v>
      </c>
      <c r="AR48" s="11"/>
      <c r="AS48" s="11" t="s">
        <v>153</v>
      </c>
      <c r="AT48" s="173">
        <f t="shared" si="9"/>
        <v>2</v>
      </c>
      <c r="AU48" s="11" t="s">
        <v>153</v>
      </c>
      <c r="AV48" s="11" t="s">
        <v>153</v>
      </c>
      <c r="AW48" s="173">
        <f t="shared" si="10"/>
        <v>2</v>
      </c>
      <c r="AX48" s="173">
        <f t="shared" si="10"/>
        <v>2</v>
      </c>
      <c r="AY48" s="11" t="s">
        <v>153</v>
      </c>
      <c r="AZ48" s="173">
        <f>IF($G48&lt;60,"",$H48)</f>
        <v>2</v>
      </c>
      <c r="BA48" s="11" t="s">
        <v>153</v>
      </c>
      <c r="BB48" s="11" t="s">
        <v>153</v>
      </c>
      <c r="BC48" s="199" t="s">
        <v>153</v>
      </c>
    </row>
    <row r="49" spans="2:55" ht="10.5" customHeight="1">
      <c r="B49" s="406"/>
      <c r="C49" s="409"/>
      <c r="D49" s="426"/>
      <c r="E49" s="114" t="s">
        <v>75</v>
      </c>
      <c r="F49" s="68"/>
      <c r="G49" s="75">
        <v>100</v>
      </c>
      <c r="H49" s="64">
        <v>1</v>
      </c>
      <c r="I49" s="87" t="s">
        <v>92</v>
      </c>
      <c r="J49" s="87" t="s">
        <v>114</v>
      </c>
      <c r="K49" s="88" t="s">
        <v>93</v>
      </c>
      <c r="L49" s="165"/>
      <c r="M49" s="76"/>
      <c r="N49" s="98"/>
      <c r="O49" s="11"/>
      <c r="P49" s="11"/>
      <c r="Q49" s="43" t="str">
        <f t="shared" si="11"/>
        <v>◎</v>
      </c>
      <c r="R49" s="11"/>
      <c r="S49" s="11"/>
      <c r="T49" s="11"/>
      <c r="U49" s="11"/>
      <c r="V49" s="11"/>
      <c r="W49" s="11"/>
      <c r="X49" s="99"/>
      <c r="Y49" s="32">
        <f t="shared" si="2"/>
        <v>1</v>
      </c>
      <c r="Z49" s="32">
        <f t="shared" si="2"/>
        <v>1</v>
      </c>
      <c r="AA49" s="119"/>
      <c r="AB49" s="37" t="str">
        <f>IF($G49&lt;60,"","○")</f>
        <v>○</v>
      </c>
      <c r="AC49" s="35"/>
      <c r="AD49" s="35"/>
      <c r="AE49" s="36"/>
      <c r="AF49" s="98" t="s">
        <v>153</v>
      </c>
      <c r="AG49" s="11"/>
      <c r="AH49" s="11" t="s">
        <v>153</v>
      </c>
      <c r="AI49" s="173">
        <f t="shared" si="12"/>
        <v>1</v>
      </c>
      <c r="AJ49" s="11" t="s">
        <v>153</v>
      </c>
      <c r="AK49" s="11" t="s">
        <v>153</v>
      </c>
      <c r="AL49" s="173">
        <f t="shared" si="13"/>
        <v>1</v>
      </c>
      <c r="AM49" s="173">
        <f t="shared" si="13"/>
        <v>1</v>
      </c>
      <c r="AN49" s="11" t="s">
        <v>153</v>
      </c>
      <c r="AO49" s="11" t="s">
        <v>153</v>
      </c>
      <c r="AP49" s="11" t="s">
        <v>153</v>
      </c>
      <c r="AQ49" s="98" t="s">
        <v>153</v>
      </c>
      <c r="AR49" s="11"/>
      <c r="AS49" s="11" t="s">
        <v>153</v>
      </c>
      <c r="AT49" s="173">
        <f t="shared" si="9"/>
        <v>1</v>
      </c>
      <c r="AU49" s="11" t="s">
        <v>153</v>
      </c>
      <c r="AV49" s="11" t="s">
        <v>153</v>
      </c>
      <c r="AW49" s="173">
        <f t="shared" si="10"/>
        <v>1</v>
      </c>
      <c r="AX49" s="173">
        <f t="shared" si="10"/>
        <v>1</v>
      </c>
      <c r="AY49" s="11" t="s">
        <v>153</v>
      </c>
      <c r="AZ49" s="11"/>
      <c r="BA49" s="11"/>
      <c r="BB49" s="11" t="s">
        <v>153</v>
      </c>
      <c r="BC49" s="199" t="s">
        <v>153</v>
      </c>
    </row>
    <row r="50" spans="2:55" ht="10.5" customHeight="1">
      <c r="B50" s="406"/>
      <c r="C50" s="409"/>
      <c r="D50" s="426"/>
      <c r="E50" s="114" t="s">
        <v>147</v>
      </c>
      <c r="F50" s="68"/>
      <c r="G50" s="75">
        <v>100</v>
      </c>
      <c r="H50" s="64">
        <v>1</v>
      </c>
      <c r="I50" s="87" t="s">
        <v>92</v>
      </c>
      <c r="J50" s="87" t="s">
        <v>110</v>
      </c>
      <c r="K50" s="88" t="s">
        <v>93</v>
      </c>
      <c r="L50" s="165"/>
      <c r="M50" s="76"/>
      <c r="N50" s="98"/>
      <c r="O50" s="11"/>
      <c r="P50" s="11"/>
      <c r="Q50" s="43" t="str">
        <f t="shared" si="11"/>
        <v>◎</v>
      </c>
      <c r="R50" s="11"/>
      <c r="S50" s="11"/>
      <c r="T50" s="11"/>
      <c r="U50" s="11"/>
      <c r="V50" s="11"/>
      <c r="W50" s="11"/>
      <c r="X50" s="99"/>
      <c r="Y50" s="32">
        <f t="shared" si="2"/>
        <v>1</v>
      </c>
      <c r="Z50" s="32">
        <f t="shared" si="2"/>
        <v>1</v>
      </c>
      <c r="AA50" s="176" t="str">
        <f>IF($G50&lt;60,"","○")</f>
        <v>○</v>
      </c>
      <c r="AB50" s="35"/>
      <c r="AC50" s="35"/>
      <c r="AD50" s="35"/>
      <c r="AE50" s="36"/>
      <c r="AF50" s="98" t="s">
        <v>153</v>
      </c>
      <c r="AG50" s="11"/>
      <c r="AH50" s="11" t="s">
        <v>153</v>
      </c>
      <c r="AI50" s="173">
        <f t="shared" si="12"/>
        <v>1</v>
      </c>
      <c r="AJ50" s="11" t="s">
        <v>153</v>
      </c>
      <c r="AK50" s="11" t="s">
        <v>153</v>
      </c>
      <c r="AL50" s="173">
        <f t="shared" si="13"/>
        <v>1</v>
      </c>
      <c r="AM50" s="173">
        <f t="shared" si="13"/>
        <v>1</v>
      </c>
      <c r="AN50" s="173">
        <f>IF($G50&lt;60,"",$H50)</f>
        <v>1</v>
      </c>
      <c r="AO50" s="11" t="s">
        <v>153</v>
      </c>
      <c r="AP50" s="11" t="s">
        <v>153</v>
      </c>
      <c r="AQ50" s="98" t="s">
        <v>153</v>
      </c>
      <c r="AR50" s="11"/>
      <c r="AS50" s="11" t="s">
        <v>153</v>
      </c>
      <c r="AT50" s="173">
        <f t="shared" si="9"/>
        <v>1</v>
      </c>
      <c r="AU50" s="11" t="s">
        <v>153</v>
      </c>
      <c r="AV50" s="11" t="s">
        <v>153</v>
      </c>
      <c r="AW50" s="173">
        <f t="shared" si="10"/>
        <v>1</v>
      </c>
      <c r="AX50" s="173">
        <f t="shared" si="10"/>
        <v>1</v>
      </c>
      <c r="AY50" s="11" t="s">
        <v>153</v>
      </c>
      <c r="AZ50" s="11" t="s">
        <v>153</v>
      </c>
      <c r="BA50" s="11" t="s">
        <v>153</v>
      </c>
      <c r="BB50" s="11" t="s">
        <v>153</v>
      </c>
      <c r="BC50" s="199" t="s">
        <v>153</v>
      </c>
    </row>
    <row r="51" spans="2:55" ht="10.5" customHeight="1">
      <c r="B51" s="406"/>
      <c r="C51" s="409"/>
      <c r="D51" s="426"/>
      <c r="E51" s="114" t="s">
        <v>185</v>
      </c>
      <c r="F51" s="68"/>
      <c r="G51" s="75">
        <v>100</v>
      </c>
      <c r="H51" s="64">
        <v>1</v>
      </c>
      <c r="I51" s="87" t="s">
        <v>92</v>
      </c>
      <c r="J51" s="87" t="s">
        <v>110</v>
      </c>
      <c r="K51" s="88" t="s">
        <v>93</v>
      </c>
      <c r="L51" s="165"/>
      <c r="M51" s="76"/>
      <c r="N51" s="98"/>
      <c r="O51" s="11"/>
      <c r="P51" s="11"/>
      <c r="Q51" s="43" t="str">
        <f t="shared" si="11"/>
        <v>◎</v>
      </c>
      <c r="R51" s="11"/>
      <c r="S51" s="11"/>
      <c r="T51" s="11"/>
      <c r="U51" s="11"/>
      <c r="V51" s="11"/>
      <c r="W51" s="11"/>
      <c r="X51" s="99"/>
      <c r="Y51" s="32">
        <f t="shared" si="2"/>
        <v>1</v>
      </c>
      <c r="Z51" s="32">
        <f t="shared" si="2"/>
        <v>1</v>
      </c>
      <c r="AA51" s="213"/>
      <c r="AB51" s="122"/>
      <c r="AC51" s="37" t="str">
        <f>IF($G51&lt;60,"","○")</f>
        <v>○</v>
      </c>
      <c r="AD51" s="35"/>
      <c r="AE51" s="36"/>
      <c r="AF51" s="98" t="s">
        <v>153</v>
      </c>
      <c r="AG51" s="11"/>
      <c r="AH51" s="11" t="s">
        <v>153</v>
      </c>
      <c r="AI51" s="173">
        <f t="shared" si="12"/>
        <v>1</v>
      </c>
      <c r="AJ51" s="11" t="s">
        <v>153</v>
      </c>
      <c r="AK51" s="11" t="s">
        <v>153</v>
      </c>
      <c r="AL51" s="173">
        <f t="shared" si="13"/>
        <v>1</v>
      </c>
      <c r="AM51" s="173">
        <f t="shared" si="13"/>
        <v>1</v>
      </c>
      <c r="AN51" s="11" t="s">
        <v>153</v>
      </c>
      <c r="AO51" s="11" t="s">
        <v>153</v>
      </c>
      <c r="AP51" s="11" t="s">
        <v>153</v>
      </c>
      <c r="AQ51" s="98" t="s">
        <v>153</v>
      </c>
      <c r="AR51" s="11"/>
      <c r="AS51" s="11" t="s">
        <v>153</v>
      </c>
      <c r="AT51" s="173">
        <f t="shared" si="9"/>
        <v>1</v>
      </c>
      <c r="AU51" s="11" t="s">
        <v>153</v>
      </c>
      <c r="AV51" s="11" t="s">
        <v>153</v>
      </c>
      <c r="AW51" s="173">
        <f t="shared" si="10"/>
        <v>1</v>
      </c>
      <c r="AX51" s="173">
        <f t="shared" si="10"/>
        <v>1</v>
      </c>
      <c r="AY51" s="11" t="s">
        <v>153</v>
      </c>
      <c r="AZ51" s="11"/>
      <c r="BA51" s="11"/>
      <c r="BB51" s="11"/>
      <c r="BC51" s="199" t="s">
        <v>153</v>
      </c>
    </row>
    <row r="52" spans="2:55" ht="10.5" customHeight="1">
      <c r="B52" s="406"/>
      <c r="C52" s="409"/>
      <c r="D52" s="426"/>
      <c r="E52" s="114" t="s">
        <v>157</v>
      </c>
      <c r="F52" s="54"/>
      <c r="G52" s="54">
        <v>100</v>
      </c>
      <c r="H52" s="64">
        <v>1</v>
      </c>
      <c r="I52" s="87" t="s">
        <v>92</v>
      </c>
      <c r="J52" s="87" t="s">
        <v>114</v>
      </c>
      <c r="K52" s="88" t="s">
        <v>93</v>
      </c>
      <c r="L52" s="165"/>
      <c r="M52" s="76"/>
      <c r="N52" s="98"/>
      <c r="O52" s="11"/>
      <c r="P52" s="35"/>
      <c r="Q52" s="193" t="str">
        <f>IF($G52&lt;60,"","◎")</f>
        <v>◎</v>
      </c>
      <c r="R52" s="11"/>
      <c r="S52" s="11"/>
      <c r="T52" s="11"/>
      <c r="U52" s="11"/>
      <c r="V52" s="11"/>
      <c r="W52" s="11"/>
      <c r="X52" s="99"/>
      <c r="Y52" s="32">
        <f t="shared" si="2"/>
        <v>1</v>
      </c>
      <c r="Z52" s="32">
        <f t="shared" si="2"/>
        <v>1</v>
      </c>
      <c r="AA52" s="34"/>
      <c r="AB52" s="37" t="str">
        <f>IF($G52&lt;60,"","○")</f>
        <v>○</v>
      </c>
      <c r="AC52" s="35"/>
      <c r="AD52" s="35"/>
      <c r="AE52" s="36"/>
      <c r="AF52" s="98" t="s">
        <v>153</v>
      </c>
      <c r="AG52" s="11"/>
      <c r="AH52" s="11" t="s">
        <v>153</v>
      </c>
      <c r="AI52" s="173">
        <f t="shared" si="12"/>
        <v>1</v>
      </c>
      <c r="AJ52" s="11" t="s">
        <v>153</v>
      </c>
      <c r="AK52" s="11" t="s">
        <v>153</v>
      </c>
      <c r="AL52" s="173">
        <f t="shared" si="13"/>
        <v>1</v>
      </c>
      <c r="AM52" s="173">
        <f t="shared" si="13"/>
        <v>1</v>
      </c>
      <c r="AN52" s="11" t="s">
        <v>153</v>
      </c>
      <c r="AO52" s="11" t="s">
        <v>153</v>
      </c>
      <c r="AP52" s="11" t="s">
        <v>153</v>
      </c>
      <c r="AQ52" s="98" t="s">
        <v>153</v>
      </c>
      <c r="AR52" s="11"/>
      <c r="AS52" s="11" t="s">
        <v>153</v>
      </c>
      <c r="AT52" s="173">
        <f t="shared" si="9"/>
        <v>1</v>
      </c>
      <c r="AU52" s="11" t="s">
        <v>153</v>
      </c>
      <c r="AV52" s="11" t="s">
        <v>153</v>
      </c>
      <c r="AW52" s="173">
        <f t="shared" si="10"/>
        <v>1</v>
      </c>
      <c r="AX52" s="173">
        <f t="shared" si="10"/>
        <v>1</v>
      </c>
      <c r="AY52" s="173">
        <f>IF($G52&lt;60,"",$H52)</f>
        <v>1</v>
      </c>
      <c r="AZ52" s="11"/>
      <c r="BA52" s="11"/>
      <c r="BB52" s="11" t="s">
        <v>153</v>
      </c>
      <c r="BC52" s="199" t="s">
        <v>153</v>
      </c>
    </row>
    <row r="53" spans="2:55" ht="10.5" customHeight="1">
      <c r="B53" s="406"/>
      <c r="C53" s="409"/>
      <c r="D53" s="426"/>
      <c r="E53" s="123" t="s">
        <v>148</v>
      </c>
      <c r="F53" s="68"/>
      <c r="G53" s="75">
        <v>100</v>
      </c>
      <c r="H53" s="64">
        <v>1</v>
      </c>
      <c r="I53" s="87" t="s">
        <v>92</v>
      </c>
      <c r="J53" s="87" t="s">
        <v>114</v>
      </c>
      <c r="K53" s="88" t="s">
        <v>93</v>
      </c>
      <c r="L53" s="165"/>
      <c r="M53" s="76"/>
      <c r="N53" s="98"/>
      <c r="O53" s="11"/>
      <c r="P53" s="11"/>
      <c r="Q53" s="43" t="str">
        <f t="shared" si="11"/>
        <v>◎</v>
      </c>
      <c r="R53" s="11"/>
      <c r="S53" s="11"/>
      <c r="T53" s="11"/>
      <c r="U53" s="11"/>
      <c r="V53" s="11"/>
      <c r="W53" s="11"/>
      <c r="X53" s="99"/>
      <c r="Y53" s="32">
        <f t="shared" si="2"/>
        <v>1</v>
      </c>
      <c r="Z53" s="32">
        <f t="shared" si="2"/>
        <v>1</v>
      </c>
      <c r="AA53" s="119"/>
      <c r="AB53" s="176" t="str">
        <f>IF($G53&lt;60,"","○")</f>
        <v>○</v>
      </c>
      <c r="AC53" s="35"/>
      <c r="AD53" s="35"/>
      <c r="AE53" s="36"/>
      <c r="AF53" s="98" t="s">
        <v>153</v>
      </c>
      <c r="AG53" s="11"/>
      <c r="AH53" s="11" t="s">
        <v>153</v>
      </c>
      <c r="AI53" s="173">
        <f t="shared" si="12"/>
        <v>1</v>
      </c>
      <c r="AJ53" s="11" t="s">
        <v>153</v>
      </c>
      <c r="AK53" s="11" t="s">
        <v>153</v>
      </c>
      <c r="AL53" s="173">
        <f t="shared" si="13"/>
        <v>1</v>
      </c>
      <c r="AM53" s="173">
        <f t="shared" si="13"/>
        <v>1</v>
      </c>
      <c r="AN53" s="11" t="s">
        <v>153</v>
      </c>
      <c r="AO53" s="11" t="s">
        <v>153</v>
      </c>
      <c r="AP53" s="11" t="s">
        <v>153</v>
      </c>
      <c r="AQ53" s="98" t="s">
        <v>153</v>
      </c>
      <c r="AR53" s="11"/>
      <c r="AS53" s="11" t="s">
        <v>153</v>
      </c>
      <c r="AT53" s="173">
        <f t="shared" si="9"/>
        <v>1</v>
      </c>
      <c r="AU53" s="11" t="s">
        <v>153</v>
      </c>
      <c r="AV53" s="11" t="s">
        <v>153</v>
      </c>
      <c r="AW53" s="173">
        <f t="shared" si="10"/>
        <v>1</v>
      </c>
      <c r="AX53" s="173">
        <f t="shared" si="10"/>
        <v>1</v>
      </c>
      <c r="AY53" s="11" t="s">
        <v>153</v>
      </c>
      <c r="AZ53" s="173">
        <f>IF($G53&lt;60,"",$H53)</f>
        <v>1</v>
      </c>
      <c r="BA53" s="11"/>
      <c r="BB53" s="11" t="s">
        <v>153</v>
      </c>
      <c r="BC53" s="199" t="s">
        <v>153</v>
      </c>
    </row>
    <row r="54" spans="2:55" ht="10.5" customHeight="1">
      <c r="B54" s="406"/>
      <c r="C54" s="409"/>
      <c r="D54" s="426"/>
      <c r="E54" s="114" t="s">
        <v>32</v>
      </c>
      <c r="F54" s="54"/>
      <c r="G54" s="54">
        <v>100</v>
      </c>
      <c r="H54" s="64">
        <v>1</v>
      </c>
      <c r="I54" s="87" t="s">
        <v>92</v>
      </c>
      <c r="J54" s="87" t="s">
        <v>115</v>
      </c>
      <c r="K54" s="88" t="s">
        <v>93</v>
      </c>
      <c r="L54" s="165"/>
      <c r="M54" s="76"/>
      <c r="N54" s="98"/>
      <c r="O54" s="11"/>
      <c r="P54" s="11"/>
      <c r="Q54" s="43" t="str">
        <f t="shared" si="11"/>
        <v>◎</v>
      </c>
      <c r="R54" s="11"/>
      <c r="S54" s="11"/>
      <c r="T54" s="11"/>
      <c r="U54" s="11"/>
      <c r="V54" s="11"/>
      <c r="W54" s="11"/>
      <c r="X54" s="99"/>
      <c r="Y54" s="32">
        <f t="shared" si="2"/>
        <v>1</v>
      </c>
      <c r="Z54" s="178">
        <f t="shared" si="2"/>
        <v>1</v>
      </c>
      <c r="AA54" s="119"/>
      <c r="AB54" s="37" t="str">
        <f>IF($G54&lt;60,"","○")</f>
        <v>○</v>
      </c>
      <c r="AC54" s="35"/>
      <c r="AD54" s="35"/>
      <c r="AE54" s="36"/>
      <c r="AF54" s="98" t="s">
        <v>153</v>
      </c>
      <c r="AG54" s="11"/>
      <c r="AH54" s="11" t="s">
        <v>153</v>
      </c>
      <c r="AI54" s="173">
        <f t="shared" si="12"/>
        <v>1</v>
      </c>
      <c r="AJ54" s="11" t="s">
        <v>153</v>
      </c>
      <c r="AK54" s="11" t="s">
        <v>153</v>
      </c>
      <c r="AL54" s="173">
        <f t="shared" si="13"/>
        <v>1</v>
      </c>
      <c r="AM54" s="173">
        <f t="shared" si="13"/>
        <v>1</v>
      </c>
      <c r="AN54" s="11" t="s">
        <v>153</v>
      </c>
      <c r="AO54" s="11" t="s">
        <v>153</v>
      </c>
      <c r="AP54" s="11" t="s">
        <v>153</v>
      </c>
      <c r="AQ54" s="98" t="s">
        <v>153</v>
      </c>
      <c r="AR54" s="11"/>
      <c r="AS54" s="11" t="s">
        <v>153</v>
      </c>
      <c r="AT54" s="173">
        <f t="shared" si="9"/>
        <v>1</v>
      </c>
      <c r="AU54" s="11" t="s">
        <v>153</v>
      </c>
      <c r="AV54" s="11" t="s">
        <v>153</v>
      </c>
      <c r="AW54" s="173">
        <f t="shared" si="10"/>
        <v>1</v>
      </c>
      <c r="AX54" s="173">
        <f t="shared" si="10"/>
        <v>1</v>
      </c>
      <c r="AY54" s="11" t="s">
        <v>153</v>
      </c>
      <c r="AZ54" s="11"/>
      <c r="BA54" s="173">
        <f>IF($G54&lt;60,"",$H54)</f>
        <v>1</v>
      </c>
      <c r="BB54" s="11" t="s">
        <v>153</v>
      </c>
      <c r="BC54" s="199" t="s">
        <v>153</v>
      </c>
    </row>
    <row r="55" spans="2:55" ht="10.5" customHeight="1">
      <c r="B55" s="406"/>
      <c r="C55" s="409"/>
      <c r="D55" s="426"/>
      <c r="E55" s="123" t="s">
        <v>266</v>
      </c>
      <c r="F55" s="68"/>
      <c r="G55" s="75">
        <v>100</v>
      </c>
      <c r="H55" s="64">
        <v>2</v>
      </c>
      <c r="I55" s="87" t="s">
        <v>92</v>
      </c>
      <c r="J55" s="87" t="s">
        <v>109</v>
      </c>
      <c r="K55" s="88" t="s">
        <v>95</v>
      </c>
      <c r="L55" s="165"/>
      <c r="M55" s="76"/>
      <c r="N55" s="98"/>
      <c r="O55" s="11"/>
      <c r="P55" s="11"/>
      <c r="Q55" s="43" t="str">
        <f t="shared" si="11"/>
        <v>◎</v>
      </c>
      <c r="R55" s="11"/>
      <c r="S55" s="11"/>
      <c r="T55" s="11"/>
      <c r="U55" s="11"/>
      <c r="V55" s="11"/>
      <c r="W55" s="11"/>
      <c r="X55" s="99"/>
      <c r="Y55" s="32">
        <f t="shared" si="2"/>
        <v>2</v>
      </c>
      <c r="Z55" s="178">
        <f t="shared" si="2"/>
        <v>2</v>
      </c>
      <c r="AA55" s="119"/>
      <c r="AB55" s="37" t="str">
        <f>IF($G55&lt;60,"","○")</f>
        <v>○</v>
      </c>
      <c r="AC55" s="35"/>
      <c r="AD55" s="35"/>
      <c r="AE55" s="36"/>
      <c r="AF55" s="98" t="s">
        <v>153</v>
      </c>
      <c r="AG55" s="11"/>
      <c r="AH55" s="11" t="s">
        <v>153</v>
      </c>
      <c r="AI55" s="173">
        <f t="shared" si="12"/>
        <v>2</v>
      </c>
      <c r="AJ55" s="11"/>
      <c r="AK55" s="11" t="s">
        <v>153</v>
      </c>
      <c r="AL55" s="173">
        <f t="shared" si="13"/>
        <v>2</v>
      </c>
      <c r="AM55" s="173">
        <f t="shared" si="13"/>
        <v>2</v>
      </c>
      <c r="AN55" s="11"/>
      <c r="AO55" s="11" t="s">
        <v>153</v>
      </c>
      <c r="AP55" s="11" t="s">
        <v>153</v>
      </c>
      <c r="AQ55" s="98" t="s">
        <v>153</v>
      </c>
      <c r="AR55" s="11"/>
      <c r="AS55" s="11" t="s">
        <v>153</v>
      </c>
      <c r="AT55" s="173">
        <f t="shared" si="9"/>
        <v>2</v>
      </c>
      <c r="AU55" s="11"/>
      <c r="AV55" s="11" t="s">
        <v>153</v>
      </c>
      <c r="AW55" s="173">
        <f t="shared" si="10"/>
        <v>2</v>
      </c>
      <c r="AX55" s="11"/>
      <c r="AY55" s="11"/>
      <c r="AZ55" s="11"/>
      <c r="BA55" s="11"/>
      <c r="BB55" s="173">
        <f>IF($G55&lt;60,"",$H55)</f>
        <v>2</v>
      </c>
      <c r="BC55" s="199" t="s">
        <v>153</v>
      </c>
    </row>
    <row r="56" spans="2:55" ht="10.5" customHeight="1">
      <c r="B56" s="406"/>
      <c r="C56" s="409"/>
      <c r="D56" s="426"/>
      <c r="E56" s="114" t="s">
        <v>86</v>
      </c>
      <c r="F56" s="68"/>
      <c r="G56" s="75">
        <v>100</v>
      </c>
      <c r="H56" s="64">
        <v>2</v>
      </c>
      <c r="I56" s="87" t="s">
        <v>92</v>
      </c>
      <c r="J56" s="87" t="s">
        <v>109</v>
      </c>
      <c r="K56" s="88" t="s">
        <v>94</v>
      </c>
      <c r="L56" s="165"/>
      <c r="M56" s="76"/>
      <c r="N56" s="98"/>
      <c r="O56" s="11"/>
      <c r="P56" s="11"/>
      <c r="Q56" s="11"/>
      <c r="R56" s="11"/>
      <c r="S56" s="11"/>
      <c r="T56" s="43" t="str">
        <f>IF($G56&lt;60,"","◎")</f>
        <v>◎</v>
      </c>
      <c r="U56" s="37" t="str">
        <f>IF($G56&lt;60,"","○")</f>
        <v>○</v>
      </c>
      <c r="V56" s="11"/>
      <c r="W56" s="11"/>
      <c r="X56" s="99"/>
      <c r="Y56" s="32">
        <f t="shared" si="2"/>
        <v>2</v>
      </c>
      <c r="Z56" s="178">
        <f t="shared" si="2"/>
        <v>2</v>
      </c>
      <c r="AA56" s="119"/>
      <c r="AB56" s="35"/>
      <c r="AC56" s="35"/>
      <c r="AD56" s="35"/>
      <c r="AE56" s="36"/>
      <c r="AF56" s="98" t="s">
        <v>153</v>
      </c>
      <c r="AG56" s="11"/>
      <c r="AH56" s="11" t="s">
        <v>153</v>
      </c>
      <c r="AI56" s="173">
        <f t="shared" si="12"/>
        <v>2</v>
      </c>
      <c r="AJ56" s="11" t="s">
        <v>153</v>
      </c>
      <c r="AK56" s="11" t="s">
        <v>153</v>
      </c>
      <c r="AL56" s="173">
        <f>IF($G56&lt;60,"",$H56)</f>
        <v>2</v>
      </c>
      <c r="AM56" s="11" t="s">
        <v>153</v>
      </c>
      <c r="AN56" s="11" t="s">
        <v>153</v>
      </c>
      <c r="AO56" s="173">
        <f>IF($G56&lt;60,"",$H56)</f>
        <v>2</v>
      </c>
      <c r="AP56" s="11" t="s">
        <v>153</v>
      </c>
      <c r="AQ56" s="98" t="s">
        <v>153</v>
      </c>
      <c r="AR56" s="11"/>
      <c r="AS56" s="11" t="s">
        <v>153</v>
      </c>
      <c r="AT56" s="173">
        <f t="shared" si="9"/>
        <v>2</v>
      </c>
      <c r="AU56" s="11" t="s">
        <v>153</v>
      </c>
      <c r="AV56" s="11" t="s">
        <v>153</v>
      </c>
      <c r="AW56" s="173">
        <f t="shared" ref="AW56:AX69" si="14">IF($G56&lt;60,"",$H56)</f>
        <v>2</v>
      </c>
      <c r="AX56" s="11" t="s">
        <v>153</v>
      </c>
      <c r="AY56" s="11" t="s">
        <v>153</v>
      </c>
      <c r="AZ56" s="11"/>
      <c r="BA56" s="11"/>
      <c r="BB56" s="173">
        <f>IF($G56&lt;60,"",$H56)</f>
        <v>2</v>
      </c>
      <c r="BC56" s="199" t="s">
        <v>153</v>
      </c>
    </row>
    <row r="57" spans="2:55" ht="10.5" customHeight="1">
      <c r="B57" s="406"/>
      <c r="C57" s="409"/>
      <c r="D57" s="426"/>
      <c r="E57" s="114" t="s">
        <v>87</v>
      </c>
      <c r="F57" s="54"/>
      <c r="G57" s="54">
        <v>100</v>
      </c>
      <c r="H57" s="64">
        <v>2</v>
      </c>
      <c r="I57" s="87" t="s">
        <v>92</v>
      </c>
      <c r="J57" s="87" t="s">
        <v>110</v>
      </c>
      <c r="K57" s="88" t="s">
        <v>94</v>
      </c>
      <c r="L57" s="165"/>
      <c r="M57" s="76"/>
      <c r="N57" s="98"/>
      <c r="O57" s="11"/>
      <c r="P57" s="11"/>
      <c r="Q57" s="11"/>
      <c r="R57" s="11"/>
      <c r="S57" s="11"/>
      <c r="T57" s="43" t="str">
        <f>IF($G57&lt;60,"","◎")</f>
        <v>◎</v>
      </c>
      <c r="U57" s="37" t="str">
        <f>IF($G57&lt;60,"","○")</f>
        <v>○</v>
      </c>
      <c r="V57" s="11"/>
      <c r="W57" s="11"/>
      <c r="X57" s="99"/>
      <c r="Y57" s="32">
        <f t="shared" si="2"/>
        <v>2</v>
      </c>
      <c r="Z57" s="178">
        <f t="shared" si="2"/>
        <v>2</v>
      </c>
      <c r="AA57" s="119"/>
      <c r="AB57" s="35"/>
      <c r="AC57" s="35"/>
      <c r="AD57" s="35"/>
      <c r="AE57" s="36"/>
      <c r="AF57" s="98" t="s">
        <v>153</v>
      </c>
      <c r="AG57" s="11"/>
      <c r="AH57" s="11" t="s">
        <v>153</v>
      </c>
      <c r="AI57" s="173">
        <f t="shared" si="12"/>
        <v>2</v>
      </c>
      <c r="AJ57" s="11" t="s">
        <v>153</v>
      </c>
      <c r="AK57" s="11" t="s">
        <v>153</v>
      </c>
      <c r="AL57" s="173">
        <f>IF($G57&lt;60,"",$H57)</f>
        <v>2</v>
      </c>
      <c r="AM57" s="11" t="s">
        <v>153</v>
      </c>
      <c r="AN57" s="11" t="s">
        <v>153</v>
      </c>
      <c r="AO57" s="173">
        <f>IF($G57&lt;60,"",$H57)</f>
        <v>2</v>
      </c>
      <c r="AP57" s="11" t="s">
        <v>153</v>
      </c>
      <c r="AQ57" s="98" t="s">
        <v>153</v>
      </c>
      <c r="AR57" s="11"/>
      <c r="AS57" s="11" t="s">
        <v>153</v>
      </c>
      <c r="AT57" s="173">
        <f t="shared" si="9"/>
        <v>2</v>
      </c>
      <c r="AU57" s="11" t="s">
        <v>153</v>
      </c>
      <c r="AV57" s="11" t="s">
        <v>153</v>
      </c>
      <c r="AW57" s="173">
        <f t="shared" si="14"/>
        <v>2</v>
      </c>
      <c r="AX57" s="11" t="s">
        <v>153</v>
      </c>
      <c r="AY57" s="11" t="s">
        <v>153</v>
      </c>
      <c r="AZ57" s="11"/>
      <c r="BA57" s="11"/>
      <c r="BB57" s="173">
        <f>IF($G57&lt;60,"",$H57)</f>
        <v>2</v>
      </c>
      <c r="BC57" s="199" t="s">
        <v>153</v>
      </c>
    </row>
    <row r="58" spans="2:55" ht="10.5" customHeight="1">
      <c r="B58" s="406"/>
      <c r="C58" s="409"/>
      <c r="D58" s="427"/>
      <c r="E58" s="114" t="s">
        <v>218</v>
      </c>
      <c r="F58" s="54"/>
      <c r="G58" s="281" t="s">
        <v>77</v>
      </c>
      <c r="H58" s="64">
        <v>1</v>
      </c>
      <c r="I58" s="87" t="s">
        <v>92</v>
      </c>
      <c r="J58" s="87" t="s">
        <v>110</v>
      </c>
      <c r="K58" s="88" t="s">
        <v>94</v>
      </c>
      <c r="L58" s="165"/>
      <c r="M58" s="76"/>
      <c r="N58" s="318" t="str">
        <f>IF($G58&lt;&gt;"○","","◇")</f>
        <v>◇</v>
      </c>
      <c r="O58" s="319" t="str">
        <f>IF($G58&lt;&gt;"○","","◇")</f>
        <v>◇</v>
      </c>
      <c r="P58" s="296"/>
      <c r="Q58" s="11"/>
      <c r="R58" s="11"/>
      <c r="S58" s="11"/>
      <c r="T58" s="15"/>
      <c r="U58" s="319" t="str">
        <f>IF($G58&lt;&gt;"○","","◇")</f>
        <v>◇</v>
      </c>
      <c r="V58" s="15"/>
      <c r="W58" s="11"/>
      <c r="X58" s="99"/>
      <c r="Y58" s="32">
        <f>IF($G58&lt;&gt;"○","",$H58)</f>
        <v>1</v>
      </c>
      <c r="Z58" s="32">
        <f>IF($G58&lt;&gt;"○","",$H58)</f>
        <v>1</v>
      </c>
      <c r="AA58" s="119"/>
      <c r="AB58" s="35"/>
      <c r="AC58" s="35"/>
      <c r="AD58" s="35"/>
      <c r="AE58" s="36"/>
      <c r="AF58" s="98" t="s">
        <v>153</v>
      </c>
      <c r="AG58" s="11"/>
      <c r="AH58" s="11"/>
      <c r="AI58" s="173">
        <f>IF($G58&lt;&gt;"○","",$H58)</f>
        <v>1</v>
      </c>
      <c r="AJ58" s="173">
        <f>IF($G58&lt;&gt;"○","",$H58)</f>
        <v>1</v>
      </c>
      <c r="AK58" s="11"/>
      <c r="AL58" s="11"/>
      <c r="AM58" s="11"/>
      <c r="AN58" s="11"/>
      <c r="AO58" s="11"/>
      <c r="AP58" s="173">
        <f>IF($G58&lt;&gt;"○","",$H58)</f>
        <v>1</v>
      </c>
      <c r="AQ58" s="98"/>
      <c r="AR58" s="11"/>
      <c r="AS58" s="11"/>
      <c r="AT58" s="173">
        <f>IF($G58&lt;&gt;"○","",$H58)</f>
        <v>1</v>
      </c>
      <c r="AU58" s="173">
        <f>IF($G58&lt;&gt;"○","",$H58)</f>
        <v>1</v>
      </c>
      <c r="AV58" s="11"/>
      <c r="AW58" s="11"/>
      <c r="AX58" s="11"/>
      <c r="AY58" s="11"/>
      <c r="AZ58" s="11"/>
      <c r="BA58" s="11"/>
      <c r="BB58" s="11"/>
      <c r="BC58" s="202">
        <f>IF($G58&lt;&gt;"○","",$H58)</f>
        <v>1</v>
      </c>
    </row>
    <row r="59" spans="2:55" ht="10.5" customHeight="1">
      <c r="B59" s="406"/>
      <c r="C59" s="409"/>
      <c r="D59" s="428"/>
      <c r="E59" s="109" t="s">
        <v>67</v>
      </c>
      <c r="F59" s="208"/>
      <c r="G59" s="209" t="s">
        <v>77</v>
      </c>
      <c r="H59" s="66">
        <v>10</v>
      </c>
      <c r="I59" s="85" t="s">
        <v>92</v>
      </c>
      <c r="J59" s="85" t="s">
        <v>117</v>
      </c>
      <c r="K59" s="89" t="s">
        <v>96</v>
      </c>
      <c r="L59" s="167"/>
      <c r="M59" s="162"/>
      <c r="N59" s="38"/>
      <c r="O59" s="39"/>
      <c r="P59" s="39"/>
      <c r="Q59" s="39"/>
      <c r="R59" s="44" t="str">
        <f>IF($G59&lt;&gt;"○","","◎")</f>
        <v>◎</v>
      </c>
      <c r="S59" s="39"/>
      <c r="T59" s="44" t="str">
        <f>IF($G59&lt;&gt;"○","","◎")</f>
        <v>◎</v>
      </c>
      <c r="U59" s="39"/>
      <c r="V59" s="39"/>
      <c r="W59" s="39"/>
      <c r="X59" s="40"/>
      <c r="Y59" s="117">
        <f>IF($G59&lt;&gt;"○","",$H59)</f>
        <v>10</v>
      </c>
      <c r="Z59" s="148">
        <f>IF($G59&lt;&gt;"○","",$H59)</f>
        <v>10</v>
      </c>
      <c r="AA59" s="38"/>
      <c r="AB59" s="39"/>
      <c r="AC59" s="39"/>
      <c r="AD59" s="39"/>
      <c r="AE59" s="40"/>
      <c r="AF59" s="110" t="s">
        <v>153</v>
      </c>
      <c r="AG59" s="12"/>
      <c r="AH59" s="12" t="s">
        <v>153</v>
      </c>
      <c r="AI59" s="148">
        <f>IF($G59&lt;&gt;"○","",$H59)</f>
        <v>10</v>
      </c>
      <c r="AJ59" s="12" t="s">
        <v>153</v>
      </c>
      <c r="AK59" s="12" t="s">
        <v>153</v>
      </c>
      <c r="AL59" s="148">
        <f>IF($G59&lt;&gt;"○","",$H59)</f>
        <v>10</v>
      </c>
      <c r="AM59" s="12" t="s">
        <v>153</v>
      </c>
      <c r="AN59" s="12" t="s">
        <v>153</v>
      </c>
      <c r="AO59" s="148">
        <f>IF($G59&lt;&gt;"○","",$H59)</f>
        <v>10</v>
      </c>
      <c r="AP59" s="12" t="s">
        <v>153</v>
      </c>
      <c r="AQ59" s="110" t="s">
        <v>153</v>
      </c>
      <c r="AR59" s="12"/>
      <c r="AS59" s="12" t="s">
        <v>153</v>
      </c>
      <c r="AT59" s="148">
        <f>IF($G59&lt;&gt;"○","",$H59)</f>
        <v>10</v>
      </c>
      <c r="AU59" s="12" t="s">
        <v>153</v>
      </c>
      <c r="AV59" s="12" t="s">
        <v>153</v>
      </c>
      <c r="AW59" s="148">
        <f>IF($G59&lt;&gt;"○","",$H59)</f>
        <v>10</v>
      </c>
      <c r="AX59" s="12" t="s">
        <v>153</v>
      </c>
      <c r="AY59" s="12" t="s">
        <v>153</v>
      </c>
      <c r="AZ59" s="12"/>
      <c r="BA59" s="12"/>
      <c r="BB59" s="148">
        <f>IF($G59&lt;&gt;"○","",$H59)</f>
        <v>10</v>
      </c>
      <c r="BC59" s="201" t="s">
        <v>153</v>
      </c>
    </row>
    <row r="60" spans="2:55" ht="10.5" customHeight="1">
      <c r="B60" s="406"/>
      <c r="C60" s="409"/>
      <c r="D60" s="420" t="s">
        <v>38</v>
      </c>
      <c r="E60" s="111" t="s">
        <v>149</v>
      </c>
      <c r="F60" s="56"/>
      <c r="G60" s="56">
        <v>100</v>
      </c>
      <c r="H60" s="62">
        <v>1</v>
      </c>
      <c r="I60" s="90" t="s">
        <v>38</v>
      </c>
      <c r="J60" s="90" t="s">
        <v>114</v>
      </c>
      <c r="K60" s="84" t="s">
        <v>133</v>
      </c>
      <c r="L60" s="168"/>
      <c r="M60" s="163"/>
      <c r="N60" s="51"/>
      <c r="O60" s="47"/>
      <c r="P60" s="47"/>
      <c r="Q60" s="179" t="str">
        <f>IF($G60&lt;60,"","○")</f>
        <v>○</v>
      </c>
      <c r="R60" s="47"/>
      <c r="S60" s="47"/>
      <c r="T60" s="47"/>
      <c r="U60" s="47"/>
      <c r="V60" s="47"/>
      <c r="W60" s="47"/>
      <c r="X60" s="48"/>
      <c r="Y60" s="177">
        <f t="shared" si="2"/>
        <v>1</v>
      </c>
      <c r="Z60" s="177">
        <f t="shared" si="2"/>
        <v>1</v>
      </c>
      <c r="AA60" s="120"/>
      <c r="AB60" s="192" t="str">
        <f>IF($G60&lt;60,"","○")</f>
        <v>○</v>
      </c>
      <c r="AC60" s="47"/>
      <c r="AD60" s="47"/>
      <c r="AE60" s="48"/>
      <c r="AF60" s="95" t="s">
        <v>153</v>
      </c>
      <c r="AG60" s="14"/>
      <c r="AH60" s="14" t="s">
        <v>153</v>
      </c>
      <c r="AI60" s="172">
        <f t="shared" ref="AI60:AJ69" si="15">IF($G60&lt;60,"",$H60)</f>
        <v>1</v>
      </c>
      <c r="AJ60" s="14" t="s">
        <v>153</v>
      </c>
      <c r="AK60" s="14" t="s">
        <v>153</v>
      </c>
      <c r="AL60" s="172">
        <f t="shared" ref="AL60:AM68" si="16">IF($G60&lt;60,"",$H60)</f>
        <v>1</v>
      </c>
      <c r="AM60" s="172">
        <f t="shared" si="16"/>
        <v>1</v>
      </c>
      <c r="AN60" s="14" t="s">
        <v>153</v>
      </c>
      <c r="AO60" s="14" t="s">
        <v>153</v>
      </c>
      <c r="AP60" s="14" t="s">
        <v>153</v>
      </c>
      <c r="AQ60" s="95" t="s">
        <v>153</v>
      </c>
      <c r="AR60" s="14"/>
      <c r="AS60" s="14" t="s">
        <v>153</v>
      </c>
      <c r="AT60" s="172">
        <f t="shared" ref="AT60:AT69" si="17">IF($G60&lt;60,"",$H60)</f>
        <v>1</v>
      </c>
      <c r="AU60" s="14" t="s">
        <v>153</v>
      </c>
      <c r="AV60" s="14" t="s">
        <v>153</v>
      </c>
      <c r="AW60" s="172">
        <f t="shared" si="14"/>
        <v>1</v>
      </c>
      <c r="AX60" s="172">
        <f t="shared" si="14"/>
        <v>1</v>
      </c>
      <c r="AY60" s="14" t="s">
        <v>153</v>
      </c>
      <c r="AZ60" s="14"/>
      <c r="BA60" s="172">
        <f>IF($G60&lt;60,"",$H60)</f>
        <v>1</v>
      </c>
      <c r="BB60" s="14" t="s">
        <v>153</v>
      </c>
      <c r="BC60" s="198" t="s">
        <v>153</v>
      </c>
    </row>
    <row r="61" spans="2:55" ht="10.5" customHeight="1">
      <c r="B61" s="406"/>
      <c r="C61" s="409"/>
      <c r="D61" s="409"/>
      <c r="E61" s="114" t="s">
        <v>150</v>
      </c>
      <c r="F61" s="68"/>
      <c r="G61" s="75">
        <v>100</v>
      </c>
      <c r="H61" s="64">
        <v>1</v>
      </c>
      <c r="I61" s="87" t="s">
        <v>38</v>
      </c>
      <c r="J61" s="87" t="s">
        <v>180</v>
      </c>
      <c r="K61" s="88" t="s">
        <v>93</v>
      </c>
      <c r="L61" s="165"/>
      <c r="M61" s="76"/>
      <c r="N61" s="98"/>
      <c r="O61" s="11"/>
      <c r="P61" s="35"/>
      <c r="Q61" s="180" t="str">
        <f t="shared" ref="Q61:Q68" si="18">IF($G61&lt;60,"","○")</f>
        <v>○</v>
      </c>
      <c r="R61" s="11"/>
      <c r="S61" s="11"/>
      <c r="T61" s="11"/>
      <c r="U61" s="11"/>
      <c r="V61" s="11"/>
      <c r="W61" s="11"/>
      <c r="X61" s="99"/>
      <c r="Y61" s="32">
        <f t="shared" si="2"/>
        <v>1</v>
      </c>
      <c r="Z61" s="32">
        <f t="shared" si="2"/>
        <v>1</v>
      </c>
      <c r="AA61" s="119"/>
      <c r="AB61" s="37" t="str">
        <f>IF($G61&lt;60,"","○")</f>
        <v>○</v>
      </c>
      <c r="AC61" s="35"/>
      <c r="AD61" s="35"/>
      <c r="AE61" s="36"/>
      <c r="AF61" s="98" t="s">
        <v>153</v>
      </c>
      <c r="AG61" s="11"/>
      <c r="AH61" s="11" t="s">
        <v>153</v>
      </c>
      <c r="AI61" s="173">
        <f t="shared" si="15"/>
        <v>1</v>
      </c>
      <c r="AJ61" s="11"/>
      <c r="AK61" s="11" t="s">
        <v>153</v>
      </c>
      <c r="AL61" s="173">
        <f t="shared" si="16"/>
        <v>1</v>
      </c>
      <c r="AM61" s="173">
        <f t="shared" si="16"/>
        <v>1</v>
      </c>
      <c r="AN61" s="11"/>
      <c r="AO61" s="11" t="s">
        <v>153</v>
      </c>
      <c r="AP61" s="11" t="s">
        <v>153</v>
      </c>
      <c r="AQ61" s="98" t="s">
        <v>153</v>
      </c>
      <c r="AR61" s="11"/>
      <c r="AS61" s="11" t="s">
        <v>153</v>
      </c>
      <c r="AT61" s="173">
        <f t="shared" si="17"/>
        <v>1</v>
      </c>
      <c r="AU61" s="11"/>
      <c r="AV61" s="11" t="s">
        <v>153</v>
      </c>
      <c r="AW61" s="173">
        <f t="shared" si="14"/>
        <v>1</v>
      </c>
      <c r="AX61" s="173">
        <f t="shared" si="14"/>
        <v>1</v>
      </c>
      <c r="AY61" s="173">
        <f>IF($G61&lt;60,"",$H61)</f>
        <v>1</v>
      </c>
      <c r="AZ61" s="11"/>
      <c r="BA61" s="11"/>
      <c r="BB61" s="11" t="s">
        <v>153</v>
      </c>
      <c r="BC61" s="199" t="s">
        <v>153</v>
      </c>
    </row>
    <row r="62" spans="2:55" ht="10.5" customHeight="1">
      <c r="B62" s="406"/>
      <c r="C62" s="409"/>
      <c r="D62" s="409"/>
      <c r="E62" s="114" t="s">
        <v>88</v>
      </c>
      <c r="F62" s="54"/>
      <c r="G62" s="56">
        <v>100</v>
      </c>
      <c r="H62" s="64">
        <v>1</v>
      </c>
      <c r="I62" s="90" t="s">
        <v>38</v>
      </c>
      <c r="J62" s="90" t="s">
        <v>115</v>
      </c>
      <c r="K62" s="84" t="s">
        <v>93</v>
      </c>
      <c r="L62" s="165"/>
      <c r="M62" s="160"/>
      <c r="N62" s="98"/>
      <c r="O62" s="11"/>
      <c r="P62" s="11"/>
      <c r="Q62" s="37" t="str">
        <f t="shared" si="18"/>
        <v>○</v>
      </c>
      <c r="R62" s="11"/>
      <c r="S62" s="11"/>
      <c r="T62" s="11"/>
      <c r="U62" s="11"/>
      <c r="V62" s="11"/>
      <c r="W62" s="11"/>
      <c r="X62" s="99"/>
      <c r="Y62" s="118">
        <f t="shared" si="2"/>
        <v>1</v>
      </c>
      <c r="Z62" s="177">
        <f t="shared" si="2"/>
        <v>1</v>
      </c>
      <c r="AA62" s="119"/>
      <c r="AB62" s="37" t="str">
        <f>IF($G62&lt;60,"","○")</f>
        <v>○</v>
      </c>
      <c r="AC62" s="35"/>
      <c r="AD62" s="35"/>
      <c r="AE62" s="36"/>
      <c r="AF62" s="98" t="s">
        <v>153</v>
      </c>
      <c r="AG62" s="11"/>
      <c r="AH62" s="11" t="s">
        <v>153</v>
      </c>
      <c r="AI62" s="173">
        <f t="shared" si="15"/>
        <v>1</v>
      </c>
      <c r="AJ62" s="11" t="s">
        <v>153</v>
      </c>
      <c r="AK62" s="11" t="s">
        <v>153</v>
      </c>
      <c r="AL62" s="173">
        <f t="shared" si="16"/>
        <v>1</v>
      </c>
      <c r="AM62" s="173">
        <f t="shared" si="16"/>
        <v>1</v>
      </c>
      <c r="AN62" s="11" t="s">
        <v>153</v>
      </c>
      <c r="AO62" s="11" t="s">
        <v>153</v>
      </c>
      <c r="AP62" s="11" t="s">
        <v>153</v>
      </c>
      <c r="AQ62" s="98" t="s">
        <v>153</v>
      </c>
      <c r="AR62" s="11"/>
      <c r="AS62" s="11" t="s">
        <v>153</v>
      </c>
      <c r="AT62" s="173">
        <f t="shared" si="17"/>
        <v>1</v>
      </c>
      <c r="AU62" s="11" t="s">
        <v>153</v>
      </c>
      <c r="AV62" s="11" t="s">
        <v>153</v>
      </c>
      <c r="AW62" s="173">
        <f t="shared" si="14"/>
        <v>1</v>
      </c>
      <c r="AX62" s="173">
        <f t="shared" si="14"/>
        <v>1</v>
      </c>
      <c r="AY62" s="11" t="s">
        <v>153</v>
      </c>
      <c r="AZ62" s="11"/>
      <c r="BA62" s="173">
        <f>IF($G62&lt;60,"",$H62)</f>
        <v>1</v>
      </c>
      <c r="BB62" s="11" t="s">
        <v>153</v>
      </c>
      <c r="BC62" s="199" t="s">
        <v>153</v>
      </c>
    </row>
    <row r="63" spans="2:55" ht="10.5" customHeight="1">
      <c r="B63" s="406"/>
      <c r="C63" s="409"/>
      <c r="D63" s="409"/>
      <c r="E63" s="111" t="s">
        <v>151</v>
      </c>
      <c r="F63" s="56"/>
      <c r="G63" s="56">
        <v>100</v>
      </c>
      <c r="H63" s="62">
        <v>1</v>
      </c>
      <c r="I63" s="90" t="s">
        <v>38</v>
      </c>
      <c r="J63" s="90" t="s">
        <v>115</v>
      </c>
      <c r="K63" s="84" t="s">
        <v>93</v>
      </c>
      <c r="L63" s="165"/>
      <c r="M63" s="76"/>
      <c r="N63" s="98"/>
      <c r="O63" s="11"/>
      <c r="P63" s="35"/>
      <c r="Q63" s="180" t="str">
        <f t="shared" si="18"/>
        <v>○</v>
      </c>
      <c r="R63" s="11"/>
      <c r="S63" s="11"/>
      <c r="T63" s="11"/>
      <c r="U63" s="11"/>
      <c r="V63" s="11"/>
      <c r="W63" s="11"/>
      <c r="X63" s="99"/>
      <c r="Y63" s="118">
        <f t="shared" si="2"/>
        <v>1</v>
      </c>
      <c r="Z63" s="177">
        <f t="shared" si="2"/>
        <v>1</v>
      </c>
      <c r="AA63" s="34"/>
      <c r="AB63" s="37" t="str">
        <f>IF($G63&lt;60,"","○")</f>
        <v>○</v>
      </c>
      <c r="AC63" s="35"/>
      <c r="AD63" s="35"/>
      <c r="AE63" s="36"/>
      <c r="AF63" s="98" t="s">
        <v>153</v>
      </c>
      <c r="AG63" s="11"/>
      <c r="AH63" s="11" t="s">
        <v>153</v>
      </c>
      <c r="AI63" s="173">
        <f t="shared" si="15"/>
        <v>1</v>
      </c>
      <c r="AJ63" s="11" t="s">
        <v>153</v>
      </c>
      <c r="AK63" s="11" t="s">
        <v>153</v>
      </c>
      <c r="AL63" s="173">
        <f t="shared" si="16"/>
        <v>1</v>
      </c>
      <c r="AM63" s="173">
        <f t="shared" si="16"/>
        <v>1</v>
      </c>
      <c r="AN63" s="11" t="s">
        <v>153</v>
      </c>
      <c r="AO63" s="11" t="s">
        <v>153</v>
      </c>
      <c r="AP63" s="14" t="s">
        <v>153</v>
      </c>
      <c r="AQ63" s="98" t="s">
        <v>153</v>
      </c>
      <c r="AR63" s="11"/>
      <c r="AS63" s="11" t="s">
        <v>153</v>
      </c>
      <c r="AT63" s="173">
        <f t="shared" si="17"/>
        <v>1</v>
      </c>
      <c r="AU63" s="11" t="s">
        <v>153</v>
      </c>
      <c r="AV63" s="11" t="s">
        <v>153</v>
      </c>
      <c r="AW63" s="173">
        <f t="shared" si="14"/>
        <v>1</v>
      </c>
      <c r="AX63" s="173">
        <f t="shared" si="14"/>
        <v>1</v>
      </c>
      <c r="AY63" s="11" t="s">
        <v>153</v>
      </c>
      <c r="AZ63" s="11"/>
      <c r="BA63" s="173">
        <f>IF($G63&lt;60,"",$H63)</f>
        <v>1</v>
      </c>
      <c r="BB63" s="11" t="s">
        <v>153</v>
      </c>
      <c r="BC63" s="198" t="s">
        <v>153</v>
      </c>
    </row>
    <row r="64" spans="2:55" ht="10.5" customHeight="1">
      <c r="B64" s="406"/>
      <c r="C64" s="409"/>
      <c r="D64" s="409"/>
      <c r="E64" s="114" t="s">
        <v>89</v>
      </c>
      <c r="F64" s="54"/>
      <c r="G64" s="56">
        <v>100</v>
      </c>
      <c r="H64" s="64">
        <v>1</v>
      </c>
      <c r="I64" s="90" t="s">
        <v>38</v>
      </c>
      <c r="J64" s="90" t="s">
        <v>115</v>
      </c>
      <c r="K64" s="84" t="s">
        <v>93</v>
      </c>
      <c r="L64" s="165"/>
      <c r="M64" s="76"/>
      <c r="N64" s="98"/>
      <c r="O64" s="11"/>
      <c r="P64" s="11"/>
      <c r="Q64" s="37" t="str">
        <f t="shared" si="18"/>
        <v>○</v>
      </c>
      <c r="R64" s="11"/>
      <c r="S64" s="11"/>
      <c r="T64" s="11"/>
      <c r="U64" s="11"/>
      <c r="V64" s="11"/>
      <c r="W64" s="11"/>
      <c r="X64" s="99"/>
      <c r="Y64" s="118">
        <f t="shared" ref="Y64:Z69" si="19">IF($G64&lt;60,"",$H64)</f>
        <v>1</v>
      </c>
      <c r="Z64" s="177">
        <f t="shared" si="19"/>
        <v>1</v>
      </c>
      <c r="AA64" s="119"/>
      <c r="AB64" s="37" t="str">
        <f>IF($G64&lt;60,"","○")</f>
        <v>○</v>
      </c>
      <c r="AC64" s="35"/>
      <c r="AD64" s="35"/>
      <c r="AE64" s="36"/>
      <c r="AF64" s="98" t="s">
        <v>153</v>
      </c>
      <c r="AG64" s="11"/>
      <c r="AH64" s="11" t="s">
        <v>153</v>
      </c>
      <c r="AI64" s="173">
        <f t="shared" si="15"/>
        <v>1</v>
      </c>
      <c r="AJ64" s="11" t="s">
        <v>153</v>
      </c>
      <c r="AK64" s="11" t="s">
        <v>153</v>
      </c>
      <c r="AL64" s="173">
        <f t="shared" si="16"/>
        <v>1</v>
      </c>
      <c r="AM64" s="173">
        <f t="shared" si="16"/>
        <v>1</v>
      </c>
      <c r="AN64" s="11" t="s">
        <v>153</v>
      </c>
      <c r="AO64" s="11" t="s">
        <v>153</v>
      </c>
      <c r="AP64" s="11" t="s">
        <v>153</v>
      </c>
      <c r="AQ64" s="98" t="s">
        <v>153</v>
      </c>
      <c r="AR64" s="11"/>
      <c r="AS64" s="11" t="s">
        <v>153</v>
      </c>
      <c r="AT64" s="173">
        <f t="shared" si="17"/>
        <v>1</v>
      </c>
      <c r="AU64" s="11" t="s">
        <v>153</v>
      </c>
      <c r="AV64" s="11" t="s">
        <v>153</v>
      </c>
      <c r="AW64" s="173">
        <f t="shared" si="14"/>
        <v>1</v>
      </c>
      <c r="AX64" s="173">
        <f t="shared" si="14"/>
        <v>1</v>
      </c>
      <c r="AY64" s="11" t="s">
        <v>153</v>
      </c>
      <c r="AZ64" s="11"/>
      <c r="BA64" s="11"/>
      <c r="BB64" s="11" t="s">
        <v>153</v>
      </c>
      <c r="BC64" s="199" t="s">
        <v>153</v>
      </c>
    </row>
    <row r="65" spans="1:55" ht="10.5" customHeight="1">
      <c r="B65" s="406"/>
      <c r="C65" s="409"/>
      <c r="D65" s="409"/>
      <c r="E65" s="114" t="s">
        <v>42</v>
      </c>
      <c r="F65" s="68"/>
      <c r="G65" s="75">
        <v>100</v>
      </c>
      <c r="H65" s="64">
        <v>1</v>
      </c>
      <c r="I65" s="87" t="s">
        <v>38</v>
      </c>
      <c r="J65" s="87" t="s">
        <v>114</v>
      </c>
      <c r="K65" s="88" t="s">
        <v>93</v>
      </c>
      <c r="L65" s="165"/>
      <c r="M65" s="160"/>
      <c r="N65" s="98"/>
      <c r="O65" s="11"/>
      <c r="P65" s="11"/>
      <c r="Q65" s="37" t="str">
        <f t="shared" si="18"/>
        <v>○</v>
      </c>
      <c r="R65" s="11"/>
      <c r="S65" s="11"/>
      <c r="T65" s="11"/>
      <c r="U65" s="11"/>
      <c r="V65" s="11"/>
      <c r="W65" s="11"/>
      <c r="X65" s="99"/>
      <c r="Y65" s="32">
        <f t="shared" si="19"/>
        <v>1</v>
      </c>
      <c r="Z65" s="32">
        <f t="shared" si="19"/>
        <v>1</v>
      </c>
      <c r="AA65" s="176" t="str">
        <f>IF($G65&lt;60,"","○")</f>
        <v>○</v>
      </c>
      <c r="AB65" s="35"/>
      <c r="AC65" s="35"/>
      <c r="AD65" s="35"/>
      <c r="AE65" s="36"/>
      <c r="AF65" s="98" t="s">
        <v>153</v>
      </c>
      <c r="AG65" s="11"/>
      <c r="AH65" s="11" t="s">
        <v>153</v>
      </c>
      <c r="AI65" s="173">
        <f t="shared" si="15"/>
        <v>1</v>
      </c>
      <c r="AJ65" s="11" t="s">
        <v>153</v>
      </c>
      <c r="AK65" s="11" t="s">
        <v>153</v>
      </c>
      <c r="AL65" s="173">
        <f t="shared" si="16"/>
        <v>1</v>
      </c>
      <c r="AM65" s="173">
        <f t="shared" si="16"/>
        <v>1</v>
      </c>
      <c r="AN65" s="11" t="s">
        <v>153</v>
      </c>
      <c r="AO65" s="11" t="s">
        <v>153</v>
      </c>
      <c r="AP65" s="11" t="s">
        <v>153</v>
      </c>
      <c r="AQ65" s="98" t="s">
        <v>153</v>
      </c>
      <c r="AR65" s="11"/>
      <c r="AS65" s="11" t="s">
        <v>153</v>
      </c>
      <c r="AT65" s="173">
        <f t="shared" si="17"/>
        <v>1</v>
      </c>
      <c r="AU65" s="11" t="s">
        <v>153</v>
      </c>
      <c r="AV65" s="11" t="s">
        <v>153</v>
      </c>
      <c r="AW65" s="173">
        <f t="shared" si="14"/>
        <v>1</v>
      </c>
      <c r="AX65" s="173">
        <f t="shared" si="14"/>
        <v>1</v>
      </c>
      <c r="AY65" s="11" t="s">
        <v>153</v>
      </c>
      <c r="AZ65" s="11"/>
      <c r="BA65" s="173">
        <f>IF($G65&lt;60,"",$H65)</f>
        <v>1</v>
      </c>
      <c r="BB65" s="11" t="s">
        <v>153</v>
      </c>
      <c r="BC65" s="199" t="s">
        <v>153</v>
      </c>
    </row>
    <row r="66" spans="1:55" ht="10.5" customHeight="1">
      <c r="B66" s="406"/>
      <c r="C66" s="409"/>
      <c r="D66" s="409"/>
      <c r="E66" s="292" t="s">
        <v>152</v>
      </c>
      <c r="F66" s="54"/>
      <c r="G66" s="56">
        <v>100</v>
      </c>
      <c r="H66" s="64">
        <v>1</v>
      </c>
      <c r="I66" s="87" t="s">
        <v>38</v>
      </c>
      <c r="J66" s="90" t="s">
        <v>115</v>
      </c>
      <c r="K66" s="84" t="s">
        <v>93</v>
      </c>
      <c r="L66" s="165"/>
      <c r="M66" s="76"/>
      <c r="N66" s="98"/>
      <c r="O66" s="11"/>
      <c r="P66" s="11"/>
      <c r="Q66" s="37" t="str">
        <f t="shared" si="18"/>
        <v>○</v>
      </c>
      <c r="R66" s="11"/>
      <c r="S66" s="11"/>
      <c r="T66" s="11"/>
      <c r="U66" s="11"/>
      <c r="V66" s="11"/>
      <c r="W66" s="11"/>
      <c r="X66" s="99"/>
      <c r="Y66" s="118">
        <f t="shared" si="19"/>
        <v>1</v>
      </c>
      <c r="Z66" s="177">
        <f t="shared" si="19"/>
        <v>1</v>
      </c>
      <c r="AA66" s="119"/>
      <c r="AB66" s="37" t="str">
        <f>IF($G66&lt;60,"","○")</f>
        <v>○</v>
      </c>
      <c r="AC66" s="35"/>
      <c r="AD66" s="35"/>
      <c r="AE66" s="36"/>
      <c r="AF66" s="98" t="s">
        <v>153</v>
      </c>
      <c r="AG66" s="11"/>
      <c r="AH66" s="11" t="s">
        <v>153</v>
      </c>
      <c r="AI66" s="173">
        <f t="shared" si="15"/>
        <v>1</v>
      </c>
      <c r="AJ66" s="11" t="s">
        <v>153</v>
      </c>
      <c r="AK66" s="11" t="s">
        <v>153</v>
      </c>
      <c r="AL66" s="173">
        <f t="shared" si="16"/>
        <v>1</v>
      </c>
      <c r="AM66" s="173">
        <f t="shared" si="16"/>
        <v>1</v>
      </c>
      <c r="AN66" s="11" t="s">
        <v>153</v>
      </c>
      <c r="AO66" s="11" t="s">
        <v>153</v>
      </c>
      <c r="AP66" s="11" t="s">
        <v>153</v>
      </c>
      <c r="AQ66" s="98" t="s">
        <v>153</v>
      </c>
      <c r="AR66" s="11"/>
      <c r="AS66" s="11" t="s">
        <v>153</v>
      </c>
      <c r="AT66" s="173">
        <f t="shared" si="17"/>
        <v>1</v>
      </c>
      <c r="AU66" s="11" t="s">
        <v>153</v>
      </c>
      <c r="AV66" s="11" t="s">
        <v>153</v>
      </c>
      <c r="AW66" s="173">
        <f t="shared" si="14"/>
        <v>1</v>
      </c>
      <c r="AX66" s="173">
        <f t="shared" si="14"/>
        <v>1</v>
      </c>
      <c r="AY66" s="11" t="s">
        <v>153</v>
      </c>
      <c r="AZ66" s="11"/>
      <c r="BA66" s="173">
        <f>IF($G66&lt;60,"",$H66)</f>
        <v>1</v>
      </c>
      <c r="BB66" s="11" t="s">
        <v>153</v>
      </c>
      <c r="BC66" s="199" t="s">
        <v>153</v>
      </c>
    </row>
    <row r="67" spans="1:55" ht="11.25" customHeight="1">
      <c r="B67" s="406"/>
      <c r="C67" s="409"/>
      <c r="D67" s="409"/>
      <c r="E67" s="111" t="s">
        <v>223</v>
      </c>
      <c r="F67" s="56"/>
      <c r="G67" s="56">
        <v>100</v>
      </c>
      <c r="H67" s="62">
        <v>1</v>
      </c>
      <c r="I67" s="90" t="s">
        <v>38</v>
      </c>
      <c r="J67" s="90" t="s">
        <v>115</v>
      </c>
      <c r="K67" s="84" t="s">
        <v>93</v>
      </c>
      <c r="L67" s="165"/>
      <c r="M67" s="160"/>
      <c r="N67" s="51"/>
      <c r="O67" s="47"/>
      <c r="P67" s="47"/>
      <c r="Q67" s="50" t="str">
        <f t="shared" si="18"/>
        <v>○</v>
      </c>
      <c r="R67" s="47"/>
      <c r="S67" s="35"/>
      <c r="T67" s="47"/>
      <c r="U67" s="47"/>
      <c r="V67" s="47"/>
      <c r="W67" s="47"/>
      <c r="X67" s="48"/>
      <c r="Y67" s="118">
        <f t="shared" si="19"/>
        <v>1</v>
      </c>
      <c r="Z67" s="177">
        <f t="shared" si="19"/>
        <v>1</v>
      </c>
      <c r="AA67" s="176" t="str">
        <f>IF($G67&lt;60,"","○")</f>
        <v>○</v>
      </c>
      <c r="AB67" s="47"/>
      <c r="AC67" s="47"/>
      <c r="AD67" s="47"/>
      <c r="AE67" s="48"/>
      <c r="AF67" s="95" t="s">
        <v>153</v>
      </c>
      <c r="AG67" s="11"/>
      <c r="AH67" s="14" t="s">
        <v>153</v>
      </c>
      <c r="AI67" s="173">
        <f t="shared" si="15"/>
        <v>1</v>
      </c>
      <c r="AJ67" s="14" t="s">
        <v>153</v>
      </c>
      <c r="AK67" s="14" t="s">
        <v>153</v>
      </c>
      <c r="AL67" s="173">
        <f t="shared" si="16"/>
        <v>1</v>
      </c>
      <c r="AM67" s="173">
        <f t="shared" si="16"/>
        <v>1</v>
      </c>
      <c r="AN67" s="14" t="s">
        <v>153</v>
      </c>
      <c r="AO67" s="14" t="s">
        <v>153</v>
      </c>
      <c r="AP67" s="14" t="s">
        <v>153</v>
      </c>
      <c r="AQ67" s="95" t="s">
        <v>153</v>
      </c>
      <c r="AR67" s="11"/>
      <c r="AS67" s="14" t="s">
        <v>153</v>
      </c>
      <c r="AT67" s="173">
        <f t="shared" si="17"/>
        <v>1</v>
      </c>
      <c r="AU67" s="14" t="s">
        <v>153</v>
      </c>
      <c r="AV67" s="14" t="s">
        <v>153</v>
      </c>
      <c r="AW67" s="173">
        <f t="shared" si="14"/>
        <v>1</v>
      </c>
      <c r="AX67" s="173">
        <f t="shared" si="14"/>
        <v>1</v>
      </c>
      <c r="AY67" s="14" t="s">
        <v>153</v>
      </c>
      <c r="AZ67" s="172">
        <f>IF($G67&lt;60,"",$H67)</f>
        <v>1</v>
      </c>
      <c r="BA67" s="14"/>
      <c r="BB67" s="14" t="s">
        <v>153</v>
      </c>
      <c r="BC67" s="198" t="s">
        <v>153</v>
      </c>
    </row>
    <row r="68" spans="1:55" ht="11.25" customHeight="1">
      <c r="B68" s="406"/>
      <c r="C68" s="409"/>
      <c r="D68" s="409"/>
      <c r="E68" s="111" t="s">
        <v>210</v>
      </c>
      <c r="F68" s="56"/>
      <c r="G68" s="56">
        <v>100</v>
      </c>
      <c r="H68" s="62">
        <v>1</v>
      </c>
      <c r="I68" s="90" t="s">
        <v>38</v>
      </c>
      <c r="J68" s="90" t="s">
        <v>114</v>
      </c>
      <c r="K68" s="84" t="s">
        <v>93</v>
      </c>
      <c r="L68" s="165"/>
      <c r="M68" s="160"/>
      <c r="N68" s="51"/>
      <c r="O68" s="47"/>
      <c r="P68" s="47"/>
      <c r="Q68" s="50" t="str">
        <f t="shared" si="18"/>
        <v>○</v>
      </c>
      <c r="R68" s="47"/>
      <c r="S68" s="35"/>
      <c r="T68" s="47"/>
      <c r="U68" s="47"/>
      <c r="V68" s="47"/>
      <c r="W68" s="47"/>
      <c r="X68" s="48"/>
      <c r="Y68" s="118">
        <f t="shared" si="19"/>
        <v>1</v>
      </c>
      <c r="Z68" s="177">
        <f t="shared" si="19"/>
        <v>1</v>
      </c>
      <c r="AA68" s="119"/>
      <c r="AB68" s="47"/>
      <c r="AC68" s="47"/>
      <c r="AD68" s="47"/>
      <c r="AE68" s="210" t="str">
        <f>IF($G68&lt;60,"","○")</f>
        <v>○</v>
      </c>
      <c r="AF68" s="95" t="s">
        <v>153</v>
      </c>
      <c r="AG68" s="11"/>
      <c r="AH68" s="14" t="s">
        <v>153</v>
      </c>
      <c r="AI68" s="173">
        <f t="shared" si="15"/>
        <v>1</v>
      </c>
      <c r="AJ68" s="173">
        <f t="shared" si="15"/>
        <v>1</v>
      </c>
      <c r="AK68" s="14" t="s">
        <v>153</v>
      </c>
      <c r="AL68" s="173">
        <f t="shared" si="16"/>
        <v>1</v>
      </c>
      <c r="AM68" s="11"/>
      <c r="AN68" s="11"/>
      <c r="AO68" s="14" t="s">
        <v>153</v>
      </c>
      <c r="AP68" s="173">
        <f>IF($G68&lt;60,"",$H68)</f>
        <v>1</v>
      </c>
      <c r="AQ68" s="95" t="s">
        <v>153</v>
      </c>
      <c r="AR68" s="11"/>
      <c r="AS68" s="14" t="s">
        <v>153</v>
      </c>
      <c r="AT68" s="173">
        <f t="shared" si="17"/>
        <v>1</v>
      </c>
      <c r="AU68" s="173">
        <f>IF($G68&lt;60,"",$H68)</f>
        <v>1</v>
      </c>
      <c r="AV68" s="14" t="s">
        <v>153</v>
      </c>
      <c r="AW68" s="11"/>
      <c r="AX68" s="11"/>
      <c r="AY68" s="14" t="s">
        <v>153</v>
      </c>
      <c r="AZ68" s="14"/>
      <c r="BA68" s="14"/>
      <c r="BB68" s="14" t="s">
        <v>153</v>
      </c>
      <c r="BC68" s="202">
        <f>IF($G68&lt;60,"",$H68)</f>
        <v>1</v>
      </c>
    </row>
    <row r="69" spans="1:55" ht="10.5" customHeight="1" thickBot="1">
      <c r="B69" s="495"/>
      <c r="C69" s="424"/>
      <c r="D69" s="424"/>
      <c r="E69" s="249" t="s">
        <v>39</v>
      </c>
      <c r="F69" s="208"/>
      <c r="G69" s="250" t="s">
        <v>77</v>
      </c>
      <c r="H69" s="251">
        <v>1</v>
      </c>
      <c r="I69" s="252" t="s">
        <v>38</v>
      </c>
      <c r="J69" s="252" t="s">
        <v>118</v>
      </c>
      <c r="K69" s="253" t="s">
        <v>97</v>
      </c>
      <c r="L69" s="254"/>
      <c r="M69" s="255"/>
      <c r="N69" s="256"/>
      <c r="O69" s="257"/>
      <c r="P69" s="257"/>
      <c r="Q69" s="257"/>
      <c r="R69" s="257"/>
      <c r="S69" s="257"/>
      <c r="T69" s="257"/>
      <c r="U69" s="258" t="str">
        <f>IF($G69&lt;&gt;"○","","○")</f>
        <v>○</v>
      </c>
      <c r="V69" s="257"/>
      <c r="W69" s="257"/>
      <c r="X69" s="259"/>
      <c r="Y69" s="260">
        <f>IF($G69&lt;&gt;"○","",$H69)</f>
        <v>1</v>
      </c>
      <c r="Z69" s="261">
        <f t="shared" si="19"/>
        <v>1</v>
      </c>
      <c r="AA69" s="262"/>
      <c r="AB69" s="257"/>
      <c r="AC69" s="257"/>
      <c r="AD69" s="257"/>
      <c r="AE69" s="259"/>
      <c r="AF69" s="263" t="s">
        <v>153</v>
      </c>
      <c r="AG69" s="264"/>
      <c r="AH69" s="265" t="s">
        <v>153</v>
      </c>
      <c r="AI69" s="266">
        <f t="shared" si="15"/>
        <v>1</v>
      </c>
      <c r="AJ69" s="266">
        <f>IF($G69&lt;60,"",$H69)</f>
        <v>1</v>
      </c>
      <c r="AK69" s="267" t="s">
        <v>153</v>
      </c>
      <c r="AL69" s="264" t="s">
        <v>153</v>
      </c>
      <c r="AM69" s="265" t="s">
        <v>153</v>
      </c>
      <c r="AN69" s="265" t="s">
        <v>153</v>
      </c>
      <c r="AO69" s="267" t="s">
        <v>153</v>
      </c>
      <c r="AP69" s="266">
        <f>IF($G69&lt;60,"",$H69)</f>
        <v>1</v>
      </c>
      <c r="AQ69" s="263" t="s">
        <v>153</v>
      </c>
      <c r="AR69" s="264"/>
      <c r="AS69" s="265" t="s">
        <v>153</v>
      </c>
      <c r="AT69" s="266">
        <f t="shared" si="17"/>
        <v>1</v>
      </c>
      <c r="AU69" s="267" t="s">
        <v>153</v>
      </c>
      <c r="AV69" s="267" t="s">
        <v>153</v>
      </c>
      <c r="AW69" s="266">
        <f t="shared" si="14"/>
        <v>1</v>
      </c>
      <c r="AX69" s="265" t="s">
        <v>153</v>
      </c>
      <c r="AY69" s="265" t="s">
        <v>153</v>
      </c>
      <c r="AZ69" s="265"/>
      <c r="BA69" s="265"/>
      <c r="BB69" s="266">
        <f>IF($G69&lt;&gt;"○","",$H69)</f>
        <v>1</v>
      </c>
      <c r="BC69" s="268" t="s">
        <v>153</v>
      </c>
    </row>
    <row r="70" spans="1:55" ht="10.5" customHeight="1">
      <c r="A70" s="29"/>
      <c r="B70" s="405" t="s">
        <v>40</v>
      </c>
      <c r="C70" s="408" t="s">
        <v>36</v>
      </c>
      <c r="D70" s="411" t="s">
        <v>3</v>
      </c>
      <c r="E70" s="269" t="s">
        <v>211</v>
      </c>
      <c r="F70" s="235"/>
      <c r="G70" s="233">
        <v>100</v>
      </c>
      <c r="H70" s="270">
        <v>2</v>
      </c>
      <c r="I70" s="235" t="s">
        <v>92</v>
      </c>
      <c r="J70" s="235" t="s">
        <v>126</v>
      </c>
      <c r="K70" s="271" t="s">
        <v>93</v>
      </c>
      <c r="L70" s="272">
        <f t="shared" ref="L70:M83" si="20">IF($G70&lt;60,"",$H70)</f>
        <v>2</v>
      </c>
      <c r="M70" s="273">
        <f t="shared" si="20"/>
        <v>2</v>
      </c>
      <c r="N70" s="274" t="str">
        <f>IF($G70&lt;60,"","◎")</f>
        <v>◎</v>
      </c>
      <c r="O70" s="240"/>
      <c r="P70" s="240"/>
      <c r="Q70" s="240"/>
      <c r="R70" s="240"/>
      <c r="S70" s="240"/>
      <c r="T70" s="240"/>
      <c r="U70" s="240"/>
      <c r="V70" s="240"/>
      <c r="W70" s="240"/>
      <c r="X70" s="242"/>
      <c r="Y70" s="243">
        <f t="shared" ref="Y70:Z102" si="21">IF($G70&lt;60,"",$H70)</f>
        <v>2</v>
      </c>
      <c r="Z70" s="244"/>
      <c r="AA70" s="239"/>
      <c r="AB70" s="240"/>
      <c r="AC70" s="240"/>
      <c r="AD70" s="240"/>
      <c r="AE70" s="242"/>
      <c r="AF70" s="275">
        <f t="shared" ref="AF70:AH102" si="22">IF($G70&lt;60,"",$H70)</f>
        <v>2</v>
      </c>
      <c r="AG70" s="244" t="s">
        <v>153</v>
      </c>
      <c r="AH70" s="244" t="s">
        <v>153</v>
      </c>
      <c r="AI70" s="244" t="s">
        <v>153</v>
      </c>
      <c r="AJ70" s="247">
        <f>IF($G70&lt;60,"",$H70)</f>
        <v>2</v>
      </c>
      <c r="AK70" s="244" t="s">
        <v>153</v>
      </c>
      <c r="AL70" s="244" t="s">
        <v>153</v>
      </c>
      <c r="AM70" s="244" t="s">
        <v>153</v>
      </c>
      <c r="AN70" s="244" t="s">
        <v>153</v>
      </c>
      <c r="AO70" s="244" t="s">
        <v>153</v>
      </c>
      <c r="AP70" s="244" t="s">
        <v>153</v>
      </c>
      <c r="AQ70" s="275">
        <f t="shared" ref="AQ70:AS104" si="23">IF($G70&lt;60,"",$H70)</f>
        <v>2</v>
      </c>
      <c r="AR70" s="244" t="s">
        <v>153</v>
      </c>
      <c r="AS70" s="244" t="s">
        <v>153</v>
      </c>
      <c r="AT70" s="244" t="s">
        <v>153</v>
      </c>
      <c r="AU70" s="247">
        <f t="shared" ref="AU70:AU77" si="24">IF($G70&lt;60,"",$H70)</f>
        <v>2</v>
      </c>
      <c r="AV70" s="244" t="s">
        <v>153</v>
      </c>
      <c r="AW70" s="244" t="s">
        <v>153</v>
      </c>
      <c r="AX70" s="244" t="s">
        <v>153</v>
      </c>
      <c r="AY70" s="244" t="s">
        <v>153</v>
      </c>
      <c r="AZ70" s="244"/>
      <c r="BA70" s="244"/>
      <c r="BB70" s="244" t="s">
        <v>153</v>
      </c>
      <c r="BC70" s="248" t="s">
        <v>153</v>
      </c>
    </row>
    <row r="71" spans="1:55" ht="10.5" customHeight="1">
      <c r="B71" s="406"/>
      <c r="C71" s="409"/>
      <c r="D71" s="412"/>
      <c r="E71" s="293" t="s">
        <v>169</v>
      </c>
      <c r="F71" s="63"/>
      <c r="G71" s="56">
        <v>100</v>
      </c>
      <c r="H71" s="62">
        <v>1</v>
      </c>
      <c r="I71" s="70" t="s">
        <v>92</v>
      </c>
      <c r="J71" s="69" t="s">
        <v>98</v>
      </c>
      <c r="K71" s="138" t="s">
        <v>95</v>
      </c>
      <c r="L71" s="151">
        <f t="shared" si="20"/>
        <v>1</v>
      </c>
      <c r="M71" s="143">
        <f t="shared" si="20"/>
        <v>1</v>
      </c>
      <c r="N71" s="120"/>
      <c r="O71" s="47"/>
      <c r="P71" s="47"/>
      <c r="Q71" s="47"/>
      <c r="R71" s="47"/>
      <c r="S71" s="147" t="str">
        <f>IF($G71&lt;60,"","◎")</f>
        <v>◎</v>
      </c>
      <c r="T71" s="47"/>
      <c r="U71" s="47"/>
      <c r="V71" s="47"/>
      <c r="W71" s="47"/>
      <c r="X71" s="48"/>
      <c r="Y71" s="32">
        <f t="shared" si="21"/>
        <v>1</v>
      </c>
      <c r="Z71" s="11"/>
      <c r="AA71" s="51"/>
      <c r="AB71" s="47"/>
      <c r="AC71" s="47"/>
      <c r="AD71" s="47"/>
      <c r="AE71" s="48"/>
      <c r="AF71" s="25">
        <f t="shared" si="22"/>
        <v>1</v>
      </c>
      <c r="AG71" s="14" t="s">
        <v>153</v>
      </c>
      <c r="AH71" s="47"/>
      <c r="AI71" s="11" t="s">
        <v>153</v>
      </c>
      <c r="AJ71" s="173">
        <f>IF($G71&lt;60,"",$H71)</f>
        <v>1</v>
      </c>
      <c r="AK71" s="173">
        <f>IF($G71&lt;60,"",$H71)</f>
        <v>1</v>
      </c>
      <c r="AL71" s="11" t="s">
        <v>153</v>
      </c>
      <c r="AM71" s="11" t="s">
        <v>153</v>
      </c>
      <c r="AN71" s="11" t="s">
        <v>153</v>
      </c>
      <c r="AO71" s="11" t="s">
        <v>153</v>
      </c>
      <c r="AP71" s="11" t="s">
        <v>153</v>
      </c>
      <c r="AQ71" s="25">
        <f t="shared" si="23"/>
        <v>1</v>
      </c>
      <c r="AR71" s="14" t="s">
        <v>153</v>
      </c>
      <c r="AS71" s="47"/>
      <c r="AT71" s="11" t="s">
        <v>153</v>
      </c>
      <c r="AU71" s="173">
        <f t="shared" si="24"/>
        <v>1</v>
      </c>
      <c r="AV71" s="173">
        <f>IF($G71&lt;60,"",$H71)</f>
        <v>1</v>
      </c>
      <c r="AW71" s="11" t="s">
        <v>153</v>
      </c>
      <c r="AX71" s="11" t="s">
        <v>153</v>
      </c>
      <c r="AY71" s="11" t="s">
        <v>153</v>
      </c>
      <c r="AZ71" s="11"/>
      <c r="BA71" s="11"/>
      <c r="BB71" s="11" t="s">
        <v>153</v>
      </c>
      <c r="BC71" s="199" t="s">
        <v>153</v>
      </c>
    </row>
    <row r="72" spans="1:55" ht="10.5" customHeight="1">
      <c r="B72" s="406"/>
      <c r="C72" s="409"/>
      <c r="D72" s="413"/>
      <c r="E72" s="7" t="s">
        <v>134</v>
      </c>
      <c r="F72" s="80"/>
      <c r="G72" s="55">
        <v>100</v>
      </c>
      <c r="H72" s="66">
        <v>2</v>
      </c>
      <c r="I72" s="80" t="s">
        <v>92</v>
      </c>
      <c r="J72" s="80" t="s">
        <v>135</v>
      </c>
      <c r="K72" s="137" t="s">
        <v>133</v>
      </c>
      <c r="L72" s="30">
        <f t="shared" si="20"/>
        <v>2</v>
      </c>
      <c r="M72" s="145">
        <f t="shared" si="20"/>
        <v>2</v>
      </c>
      <c r="N72" s="146"/>
      <c r="O72" s="39"/>
      <c r="P72" s="147" t="str">
        <f>IF($G72&lt;60,"","◎")</f>
        <v>◎</v>
      </c>
      <c r="Q72" s="39"/>
      <c r="R72" s="39"/>
      <c r="S72" s="39"/>
      <c r="T72" s="39"/>
      <c r="U72" s="39"/>
      <c r="V72" s="39"/>
      <c r="W72" s="39"/>
      <c r="X72" s="40"/>
      <c r="Y72" s="117">
        <f t="shared" si="21"/>
        <v>2</v>
      </c>
      <c r="Z72" s="148">
        <f>IF($G72&lt;60,"",$H72)</f>
        <v>2</v>
      </c>
      <c r="AA72" s="38"/>
      <c r="AB72" s="39"/>
      <c r="AC72" s="39"/>
      <c r="AD72" s="39"/>
      <c r="AE72" s="40"/>
      <c r="AF72" s="27">
        <f t="shared" si="22"/>
        <v>2</v>
      </c>
      <c r="AG72" s="148">
        <f>IF($G72&lt;60,"",$H72)</f>
        <v>2</v>
      </c>
      <c r="AH72" s="39"/>
      <c r="AI72" s="148">
        <f>IF($G72&lt;60,"",$H72)</f>
        <v>2</v>
      </c>
      <c r="AJ72" s="148">
        <f>IF($G72&lt;60,"",$H72)</f>
        <v>2</v>
      </c>
      <c r="AK72" s="12" t="s">
        <v>153</v>
      </c>
      <c r="AL72" s="12" t="s">
        <v>153</v>
      </c>
      <c r="AM72" s="12" t="s">
        <v>153</v>
      </c>
      <c r="AN72" s="12" t="s">
        <v>153</v>
      </c>
      <c r="AO72" s="12" t="s">
        <v>153</v>
      </c>
      <c r="AP72" s="148">
        <f>IF($G72&lt;60,"",$H72)</f>
        <v>2</v>
      </c>
      <c r="AQ72" s="27">
        <f t="shared" si="23"/>
        <v>2</v>
      </c>
      <c r="AR72" s="148">
        <f>IF($G72&lt;60,"",$H72)</f>
        <v>2</v>
      </c>
      <c r="AS72" s="39"/>
      <c r="AT72" s="148">
        <f>IF($G72&lt;60,"",$H72)</f>
        <v>2</v>
      </c>
      <c r="AU72" s="148">
        <f t="shared" si="24"/>
        <v>2</v>
      </c>
      <c r="AV72" s="12" t="s">
        <v>153</v>
      </c>
      <c r="AW72" s="12" t="s">
        <v>153</v>
      </c>
      <c r="AX72" s="12" t="s">
        <v>153</v>
      </c>
      <c r="AY72" s="12" t="s">
        <v>153</v>
      </c>
      <c r="AZ72" s="12"/>
      <c r="BA72" s="12"/>
      <c r="BB72" s="12" t="s">
        <v>153</v>
      </c>
      <c r="BC72" s="203">
        <f t="shared" ref="BC72:BC87" si="25">IF($G72&lt;60,"",$H72)</f>
        <v>2</v>
      </c>
    </row>
    <row r="73" spans="1:55" ht="10.5" customHeight="1">
      <c r="B73" s="406"/>
      <c r="C73" s="409"/>
      <c r="D73" s="516" t="s">
        <v>38</v>
      </c>
      <c r="E73" s="293" t="s">
        <v>170</v>
      </c>
      <c r="F73" s="63"/>
      <c r="G73" s="56">
        <v>100</v>
      </c>
      <c r="H73" s="62">
        <v>1</v>
      </c>
      <c r="I73" s="69" t="s">
        <v>38</v>
      </c>
      <c r="J73" s="69" t="s">
        <v>126</v>
      </c>
      <c r="K73" s="138" t="s">
        <v>95</v>
      </c>
      <c r="L73" s="151">
        <f t="shared" si="20"/>
        <v>1</v>
      </c>
      <c r="M73" s="152"/>
      <c r="N73" s="120"/>
      <c r="O73" s="47"/>
      <c r="P73" s="47"/>
      <c r="Q73" s="47"/>
      <c r="R73" s="47"/>
      <c r="S73" s="50" t="str">
        <f>IF($G73&lt;60,"","○")</f>
        <v>○</v>
      </c>
      <c r="T73" s="47"/>
      <c r="U73" s="47"/>
      <c r="V73" s="47"/>
      <c r="W73" s="47"/>
      <c r="X73" s="48"/>
      <c r="Y73" s="32">
        <f t="shared" si="21"/>
        <v>1</v>
      </c>
      <c r="Z73" s="11"/>
      <c r="AA73" s="51"/>
      <c r="AB73" s="47"/>
      <c r="AC73" s="47"/>
      <c r="AD73" s="47"/>
      <c r="AE73" s="48"/>
      <c r="AF73" s="28">
        <f t="shared" si="22"/>
        <v>1</v>
      </c>
      <c r="AG73" s="14" t="s">
        <v>153</v>
      </c>
      <c r="AH73" s="47"/>
      <c r="AI73" s="11" t="s">
        <v>153</v>
      </c>
      <c r="AJ73" s="173">
        <f t="shared" ref="AJ73:AJ81" si="26">IF($G73&lt;60,"",$H73)</f>
        <v>1</v>
      </c>
      <c r="AK73" s="173">
        <f>IF($G73&lt;60,"",$H73)</f>
        <v>1</v>
      </c>
      <c r="AL73" s="11" t="s">
        <v>153</v>
      </c>
      <c r="AM73" s="11" t="s">
        <v>153</v>
      </c>
      <c r="AN73" s="11" t="s">
        <v>153</v>
      </c>
      <c r="AO73" s="11" t="s">
        <v>153</v>
      </c>
      <c r="AP73" s="11" t="s">
        <v>153</v>
      </c>
      <c r="AQ73" s="28">
        <f t="shared" si="23"/>
        <v>1</v>
      </c>
      <c r="AR73" s="14" t="s">
        <v>153</v>
      </c>
      <c r="AS73" s="47"/>
      <c r="AT73" s="11" t="s">
        <v>153</v>
      </c>
      <c r="AU73" s="173">
        <f t="shared" si="24"/>
        <v>1</v>
      </c>
      <c r="AV73" s="173">
        <f>IF($G73&lt;60,"",$H73)</f>
        <v>1</v>
      </c>
      <c r="AW73" s="11" t="s">
        <v>153</v>
      </c>
      <c r="AX73" s="11" t="s">
        <v>153</v>
      </c>
      <c r="AY73" s="11" t="s">
        <v>153</v>
      </c>
      <c r="AZ73" s="11"/>
      <c r="BA73" s="11"/>
      <c r="BB73" s="11" t="s">
        <v>153</v>
      </c>
      <c r="BC73" s="199" t="s">
        <v>153</v>
      </c>
    </row>
    <row r="74" spans="1:55" ht="10.5" customHeight="1">
      <c r="B74" s="406"/>
      <c r="C74" s="409"/>
      <c r="D74" s="516"/>
      <c r="E74" s="78" t="s">
        <v>212</v>
      </c>
      <c r="F74" s="72"/>
      <c r="G74" s="56">
        <v>100</v>
      </c>
      <c r="H74" s="62">
        <v>2</v>
      </c>
      <c r="I74" s="72" t="s">
        <v>38</v>
      </c>
      <c r="J74" s="72" t="s">
        <v>98</v>
      </c>
      <c r="K74" s="138" t="s">
        <v>93</v>
      </c>
      <c r="L74" s="151">
        <f t="shared" si="20"/>
        <v>2</v>
      </c>
      <c r="M74" s="152"/>
      <c r="N74" s="120"/>
      <c r="O74" s="47"/>
      <c r="P74" s="50" t="str">
        <f>IF($G74&lt;60,"","○")</f>
        <v>○</v>
      </c>
      <c r="Q74" s="47"/>
      <c r="R74" s="47"/>
      <c r="S74" s="47"/>
      <c r="T74" s="47"/>
      <c r="U74" s="47"/>
      <c r="V74" s="47"/>
      <c r="W74" s="47"/>
      <c r="X74" s="48"/>
      <c r="Y74" s="118">
        <f t="shared" si="21"/>
        <v>2</v>
      </c>
      <c r="Z74" s="22">
        <f t="shared" si="21"/>
        <v>2</v>
      </c>
      <c r="AA74" s="51"/>
      <c r="AB74" s="47"/>
      <c r="AC74" s="47"/>
      <c r="AD74" s="47"/>
      <c r="AE74" s="48"/>
      <c r="AF74" s="28">
        <f t="shared" si="22"/>
        <v>2</v>
      </c>
      <c r="AG74" s="24">
        <f t="shared" si="22"/>
        <v>2</v>
      </c>
      <c r="AH74" s="47"/>
      <c r="AI74" s="173">
        <f t="shared" ref="AI74:AJ102" si="27">IF($G74&lt;60,"",$H74)</f>
        <v>2</v>
      </c>
      <c r="AJ74" s="173">
        <f t="shared" si="26"/>
        <v>2</v>
      </c>
      <c r="AK74" s="11" t="s">
        <v>153</v>
      </c>
      <c r="AL74" s="11" t="s">
        <v>153</v>
      </c>
      <c r="AM74" s="11" t="s">
        <v>153</v>
      </c>
      <c r="AN74" s="11" t="s">
        <v>153</v>
      </c>
      <c r="AO74" s="11" t="s">
        <v>153</v>
      </c>
      <c r="AP74" s="173">
        <f t="shared" ref="AP74:AP81" si="28">IF($G74&lt;60,"",$H74)</f>
        <v>2</v>
      </c>
      <c r="AQ74" s="28">
        <f t="shared" si="23"/>
        <v>2</v>
      </c>
      <c r="AR74" s="24">
        <f t="shared" si="23"/>
        <v>2</v>
      </c>
      <c r="AS74" s="47"/>
      <c r="AT74" s="173">
        <f>IF($G74&lt;60,"",$H74)</f>
        <v>2</v>
      </c>
      <c r="AU74" s="173">
        <f t="shared" si="24"/>
        <v>2</v>
      </c>
      <c r="AV74" s="11" t="s">
        <v>153</v>
      </c>
      <c r="AW74" s="11" t="s">
        <v>153</v>
      </c>
      <c r="AX74" s="11" t="s">
        <v>153</v>
      </c>
      <c r="AY74" s="11" t="s">
        <v>153</v>
      </c>
      <c r="AZ74" s="11"/>
      <c r="BA74" s="11"/>
      <c r="BB74" s="11" t="s">
        <v>153</v>
      </c>
      <c r="BC74" s="202">
        <f t="shared" si="25"/>
        <v>2</v>
      </c>
    </row>
    <row r="75" spans="1:55" ht="10.5" customHeight="1">
      <c r="B75" s="406"/>
      <c r="C75" s="410"/>
      <c r="D75" s="517"/>
      <c r="E75" s="141" t="s">
        <v>83</v>
      </c>
      <c r="F75" s="70"/>
      <c r="G75" s="81">
        <v>100</v>
      </c>
      <c r="H75" s="142">
        <v>2</v>
      </c>
      <c r="I75" s="70" t="s">
        <v>38</v>
      </c>
      <c r="J75" s="70" t="s">
        <v>101</v>
      </c>
      <c r="K75" s="133" t="s">
        <v>93</v>
      </c>
      <c r="L75" s="153">
        <f t="shared" si="20"/>
        <v>2</v>
      </c>
      <c r="M75" s="154"/>
      <c r="N75" s="134"/>
      <c r="O75" s="46"/>
      <c r="P75" s="49" t="str">
        <f>IF($G75&lt;60,"","○")</f>
        <v>○</v>
      </c>
      <c r="Q75" s="46"/>
      <c r="R75" s="46"/>
      <c r="S75" s="46"/>
      <c r="T75" s="46"/>
      <c r="U75" s="46"/>
      <c r="V75" s="46"/>
      <c r="W75" s="46"/>
      <c r="X75" s="59"/>
      <c r="Y75" s="135">
        <f t="shared" si="21"/>
        <v>2</v>
      </c>
      <c r="Z75" s="155">
        <f t="shared" si="21"/>
        <v>2</v>
      </c>
      <c r="AA75" s="45"/>
      <c r="AB75" s="46"/>
      <c r="AC75" s="46"/>
      <c r="AD75" s="46"/>
      <c r="AE75" s="59"/>
      <c r="AF75" s="144">
        <f t="shared" si="22"/>
        <v>2</v>
      </c>
      <c r="AG75" s="136">
        <f t="shared" si="22"/>
        <v>2</v>
      </c>
      <c r="AH75" s="46"/>
      <c r="AI75" s="175">
        <f t="shared" si="27"/>
        <v>2</v>
      </c>
      <c r="AJ75" s="175">
        <f t="shared" si="26"/>
        <v>2</v>
      </c>
      <c r="AK75" s="15" t="s">
        <v>153</v>
      </c>
      <c r="AL75" s="15" t="s">
        <v>153</v>
      </c>
      <c r="AM75" s="15" t="s">
        <v>153</v>
      </c>
      <c r="AN75" s="15" t="s">
        <v>153</v>
      </c>
      <c r="AO75" s="15" t="s">
        <v>153</v>
      </c>
      <c r="AP75" s="175">
        <f t="shared" si="28"/>
        <v>2</v>
      </c>
      <c r="AQ75" s="144">
        <f t="shared" si="23"/>
        <v>2</v>
      </c>
      <c r="AR75" s="46"/>
      <c r="AS75" s="46"/>
      <c r="AT75" s="46"/>
      <c r="AU75" s="175">
        <f t="shared" si="24"/>
        <v>2</v>
      </c>
      <c r="AV75" s="15" t="s">
        <v>153</v>
      </c>
      <c r="AW75" s="15" t="s">
        <v>153</v>
      </c>
      <c r="AX75" s="15" t="s">
        <v>153</v>
      </c>
      <c r="AY75" s="15" t="s">
        <v>153</v>
      </c>
      <c r="AZ75" s="15"/>
      <c r="BA75" s="15"/>
      <c r="BB75" s="15" t="s">
        <v>153</v>
      </c>
      <c r="BC75" s="200" t="s">
        <v>153</v>
      </c>
    </row>
    <row r="76" spans="1:55" ht="10.5" customHeight="1">
      <c r="B76" s="406"/>
      <c r="C76" s="416" t="s">
        <v>275</v>
      </c>
      <c r="D76" s="418" t="s">
        <v>3</v>
      </c>
      <c r="E76" s="220" t="s">
        <v>0</v>
      </c>
      <c r="F76" s="82"/>
      <c r="G76" s="53">
        <v>100</v>
      </c>
      <c r="H76" s="71">
        <v>2</v>
      </c>
      <c r="I76" s="79" t="s">
        <v>92</v>
      </c>
      <c r="J76" s="79" t="s">
        <v>99</v>
      </c>
      <c r="K76" s="131" t="s">
        <v>93</v>
      </c>
      <c r="L76" s="139">
        <f t="shared" si="20"/>
        <v>2</v>
      </c>
      <c r="M76" s="140">
        <f t="shared" si="20"/>
        <v>2</v>
      </c>
      <c r="N76" s="297" t="str">
        <f>IF($G76&lt;60,"","◎")</f>
        <v>◎</v>
      </c>
      <c r="O76" s="33"/>
      <c r="P76" s="298" t="str">
        <f>IF($G76&lt;60,"","○")</f>
        <v>○</v>
      </c>
      <c r="Q76" s="33"/>
      <c r="R76" s="33"/>
      <c r="S76" s="33"/>
      <c r="T76" s="33"/>
      <c r="U76" s="33"/>
      <c r="V76" s="33"/>
      <c r="W76" s="33"/>
      <c r="X76" s="42"/>
      <c r="Y76" s="116">
        <f t="shared" si="21"/>
        <v>2</v>
      </c>
      <c r="Z76" s="21">
        <f t="shared" si="21"/>
        <v>2</v>
      </c>
      <c r="AA76" s="41"/>
      <c r="AB76" s="33"/>
      <c r="AC76" s="33"/>
      <c r="AD76" s="33"/>
      <c r="AE76" s="42"/>
      <c r="AF76" s="26">
        <f t="shared" si="22"/>
        <v>2</v>
      </c>
      <c r="AG76" s="21">
        <f t="shared" si="22"/>
        <v>2</v>
      </c>
      <c r="AH76" s="33"/>
      <c r="AI76" s="174">
        <f t="shared" si="27"/>
        <v>2</v>
      </c>
      <c r="AJ76" s="174">
        <f t="shared" si="26"/>
        <v>2</v>
      </c>
      <c r="AK76" s="10" t="s">
        <v>153</v>
      </c>
      <c r="AL76" s="10" t="s">
        <v>153</v>
      </c>
      <c r="AM76" s="10" t="s">
        <v>153</v>
      </c>
      <c r="AN76" s="10" t="s">
        <v>153</v>
      </c>
      <c r="AO76" s="10" t="s">
        <v>153</v>
      </c>
      <c r="AP76" s="174">
        <f t="shared" si="28"/>
        <v>2</v>
      </c>
      <c r="AQ76" s="26">
        <f t="shared" si="23"/>
        <v>2</v>
      </c>
      <c r="AR76" s="33"/>
      <c r="AS76" s="33"/>
      <c r="AT76" s="33"/>
      <c r="AU76" s="174">
        <f t="shared" si="24"/>
        <v>2</v>
      </c>
      <c r="AV76" s="10" t="s">
        <v>153</v>
      </c>
      <c r="AW76" s="10" t="s">
        <v>153</v>
      </c>
      <c r="AX76" s="10" t="s">
        <v>153</v>
      </c>
      <c r="AY76" s="10" t="s">
        <v>153</v>
      </c>
      <c r="AZ76" s="10"/>
      <c r="BA76" s="10"/>
      <c r="BB76" s="10" t="s">
        <v>153</v>
      </c>
      <c r="BC76" s="197" t="s">
        <v>153</v>
      </c>
    </row>
    <row r="77" spans="1:55" ht="10.5" customHeight="1">
      <c r="B77" s="406"/>
      <c r="C77" s="416"/>
      <c r="D77" s="418"/>
      <c r="E77" s="5" t="s">
        <v>190</v>
      </c>
      <c r="F77" s="60"/>
      <c r="G77" s="54">
        <v>100</v>
      </c>
      <c r="H77" s="64">
        <v>2</v>
      </c>
      <c r="I77" s="69" t="s">
        <v>92</v>
      </c>
      <c r="J77" s="69" t="s">
        <v>100</v>
      </c>
      <c r="K77" s="130" t="s">
        <v>93</v>
      </c>
      <c r="L77" s="151">
        <f t="shared" si="20"/>
        <v>2</v>
      </c>
      <c r="M77" s="156">
        <f t="shared" si="20"/>
        <v>2</v>
      </c>
      <c r="N77" s="119"/>
      <c r="O77" s="37" t="str">
        <f>IF($G77&lt;60,"","○")</f>
        <v>○</v>
      </c>
      <c r="P77" s="35"/>
      <c r="Q77" s="35"/>
      <c r="R77" s="35"/>
      <c r="S77" s="35"/>
      <c r="T77" s="35"/>
      <c r="U77" s="35"/>
      <c r="V77" s="35"/>
      <c r="W77" s="43" t="str">
        <f>IF($G77&lt;60,"","◎")</f>
        <v>◎</v>
      </c>
      <c r="X77" s="36"/>
      <c r="Y77" s="32">
        <f t="shared" si="21"/>
        <v>2</v>
      </c>
      <c r="Z77" s="22">
        <f t="shared" si="21"/>
        <v>2</v>
      </c>
      <c r="AA77" s="34"/>
      <c r="AB77" s="35"/>
      <c r="AC77" s="35"/>
      <c r="AD77" s="35"/>
      <c r="AE77" s="52" t="str">
        <f>IF($G77&lt;60,"","○")</f>
        <v>○</v>
      </c>
      <c r="AF77" s="25">
        <f t="shared" si="22"/>
        <v>2</v>
      </c>
      <c r="AG77" s="22">
        <f t="shared" si="22"/>
        <v>2</v>
      </c>
      <c r="AH77" s="35"/>
      <c r="AI77" s="173">
        <f t="shared" si="27"/>
        <v>2</v>
      </c>
      <c r="AJ77" s="173">
        <f t="shared" si="26"/>
        <v>2</v>
      </c>
      <c r="AK77" s="11" t="s">
        <v>153</v>
      </c>
      <c r="AL77" s="11" t="s">
        <v>153</v>
      </c>
      <c r="AM77" s="11" t="s">
        <v>153</v>
      </c>
      <c r="AN77" s="11" t="s">
        <v>153</v>
      </c>
      <c r="AO77" s="11" t="s">
        <v>153</v>
      </c>
      <c r="AP77" s="173">
        <f t="shared" si="28"/>
        <v>2</v>
      </c>
      <c r="AQ77" s="25">
        <f t="shared" si="23"/>
        <v>2</v>
      </c>
      <c r="AR77" s="22">
        <f t="shared" si="23"/>
        <v>2</v>
      </c>
      <c r="AS77" s="35"/>
      <c r="AT77" s="173">
        <f t="shared" ref="AT77:AU104" si="29">IF($G77&lt;60,"",$H77)</f>
        <v>2</v>
      </c>
      <c r="AU77" s="173">
        <f t="shared" si="24"/>
        <v>2</v>
      </c>
      <c r="AV77" s="11" t="s">
        <v>153</v>
      </c>
      <c r="AW77" s="11" t="s">
        <v>153</v>
      </c>
      <c r="AX77" s="11" t="s">
        <v>153</v>
      </c>
      <c r="AY77" s="11" t="s">
        <v>153</v>
      </c>
      <c r="AZ77" s="11"/>
      <c r="BA77" s="11"/>
      <c r="BB77" s="11" t="s">
        <v>153</v>
      </c>
      <c r="BC77" s="202">
        <f t="shared" si="25"/>
        <v>2</v>
      </c>
    </row>
    <row r="78" spans="1:55" ht="10.5" customHeight="1">
      <c r="B78" s="406"/>
      <c r="C78" s="416"/>
      <c r="D78" s="419"/>
      <c r="E78" s="157" t="s">
        <v>138</v>
      </c>
      <c r="F78" s="61"/>
      <c r="G78" s="55">
        <v>100</v>
      </c>
      <c r="H78" s="66">
        <v>2</v>
      </c>
      <c r="I78" s="80" t="s">
        <v>155</v>
      </c>
      <c r="J78" s="80" t="s">
        <v>101</v>
      </c>
      <c r="K78" s="137" t="s">
        <v>93</v>
      </c>
      <c r="L78" s="30">
        <f t="shared" si="20"/>
        <v>2</v>
      </c>
      <c r="M78" s="145">
        <f t="shared" si="20"/>
        <v>2</v>
      </c>
      <c r="N78" s="215"/>
      <c r="O78" s="39"/>
      <c r="P78" s="39"/>
      <c r="Q78" s="39"/>
      <c r="R78" s="39"/>
      <c r="S78" s="39"/>
      <c r="T78" s="39"/>
      <c r="U78" s="39"/>
      <c r="V78" s="39"/>
      <c r="W78" s="44" t="str">
        <f>IF($G78&lt;60,"","◎")</f>
        <v>◎</v>
      </c>
      <c r="X78" s="40"/>
      <c r="Y78" s="117">
        <f t="shared" si="21"/>
        <v>2</v>
      </c>
      <c r="Z78" s="148">
        <f t="shared" si="21"/>
        <v>2</v>
      </c>
      <c r="AA78" s="38"/>
      <c r="AB78" s="39"/>
      <c r="AC78" s="39"/>
      <c r="AD78" s="39"/>
      <c r="AE78" s="40"/>
      <c r="AF78" s="27">
        <f t="shared" si="22"/>
        <v>2</v>
      </c>
      <c r="AG78" s="23">
        <f t="shared" si="22"/>
        <v>2</v>
      </c>
      <c r="AH78" s="171" t="s">
        <v>153</v>
      </c>
      <c r="AI78" s="148">
        <f t="shared" si="27"/>
        <v>2</v>
      </c>
      <c r="AJ78" s="148">
        <f t="shared" si="27"/>
        <v>2</v>
      </c>
      <c r="AK78" s="12" t="s">
        <v>153</v>
      </c>
      <c r="AL78" s="12" t="s">
        <v>153</v>
      </c>
      <c r="AM78" s="12" t="s">
        <v>153</v>
      </c>
      <c r="AN78" s="12" t="s">
        <v>153</v>
      </c>
      <c r="AO78" s="12" t="s">
        <v>153</v>
      </c>
      <c r="AP78" s="148">
        <f>IF($G78&lt;60,"",$H78)</f>
        <v>2</v>
      </c>
      <c r="AQ78" s="27">
        <f t="shared" si="23"/>
        <v>2</v>
      </c>
      <c r="AR78" s="23">
        <f t="shared" si="23"/>
        <v>2</v>
      </c>
      <c r="AS78" s="171" t="s">
        <v>153</v>
      </c>
      <c r="AT78" s="148">
        <f t="shared" si="29"/>
        <v>2</v>
      </c>
      <c r="AU78" s="148">
        <f>IF($G78&lt;60,"",$H78)</f>
        <v>2</v>
      </c>
      <c r="AV78" s="12" t="s">
        <v>153</v>
      </c>
      <c r="AW78" s="12" t="s">
        <v>153</v>
      </c>
      <c r="AX78" s="12" t="s">
        <v>153</v>
      </c>
      <c r="AY78" s="12" t="s">
        <v>153</v>
      </c>
      <c r="AZ78" s="12"/>
      <c r="BA78" s="12"/>
      <c r="BB78" s="12" t="s">
        <v>153</v>
      </c>
      <c r="BC78" s="203">
        <f>IF($G78&lt;60,"",$H78)</f>
        <v>2</v>
      </c>
    </row>
    <row r="79" spans="1:55" ht="10.5" customHeight="1">
      <c r="B79" s="406"/>
      <c r="C79" s="416"/>
      <c r="D79" s="409" t="s">
        <v>38</v>
      </c>
      <c r="E79" s="220" t="s">
        <v>1</v>
      </c>
      <c r="F79" s="82"/>
      <c r="G79" s="53">
        <v>100</v>
      </c>
      <c r="H79" s="71">
        <v>2</v>
      </c>
      <c r="I79" s="79" t="s">
        <v>38</v>
      </c>
      <c r="J79" s="79" t="s">
        <v>99</v>
      </c>
      <c r="K79" s="131" t="s">
        <v>93</v>
      </c>
      <c r="L79" s="139">
        <f t="shared" si="20"/>
        <v>2</v>
      </c>
      <c r="M79" s="212"/>
      <c r="N79" s="132"/>
      <c r="O79" s="33"/>
      <c r="P79" s="50" t="str">
        <f>IF($G79&lt;60,"","○")</f>
        <v>○</v>
      </c>
      <c r="Q79" s="33"/>
      <c r="R79" s="33"/>
      <c r="S79" s="33"/>
      <c r="T79" s="33"/>
      <c r="U79" s="33"/>
      <c r="V79" s="33"/>
      <c r="W79" s="33"/>
      <c r="X79" s="42"/>
      <c r="Y79" s="116">
        <f t="shared" si="21"/>
        <v>2</v>
      </c>
      <c r="Z79" s="21">
        <f t="shared" si="21"/>
        <v>2</v>
      </c>
      <c r="AA79" s="41"/>
      <c r="AB79" s="33"/>
      <c r="AC79" s="33"/>
      <c r="AD79" s="33"/>
      <c r="AE79" s="42"/>
      <c r="AF79" s="26">
        <f t="shared" si="22"/>
        <v>2</v>
      </c>
      <c r="AG79" s="21">
        <f t="shared" si="22"/>
        <v>2</v>
      </c>
      <c r="AH79" s="33"/>
      <c r="AI79" s="174">
        <f t="shared" si="27"/>
        <v>2</v>
      </c>
      <c r="AJ79" s="174">
        <f t="shared" si="26"/>
        <v>2</v>
      </c>
      <c r="AK79" s="10" t="s">
        <v>153</v>
      </c>
      <c r="AL79" s="10" t="s">
        <v>153</v>
      </c>
      <c r="AM79" s="10" t="s">
        <v>153</v>
      </c>
      <c r="AN79" s="10" t="s">
        <v>153</v>
      </c>
      <c r="AO79" s="10" t="s">
        <v>153</v>
      </c>
      <c r="AP79" s="174">
        <f t="shared" si="28"/>
        <v>2</v>
      </c>
      <c r="AQ79" s="26">
        <f t="shared" si="23"/>
        <v>2</v>
      </c>
      <c r="AR79" s="21">
        <f t="shared" si="23"/>
        <v>2</v>
      </c>
      <c r="AS79" s="33"/>
      <c r="AT79" s="174">
        <f t="shared" si="29"/>
        <v>2</v>
      </c>
      <c r="AU79" s="174">
        <f t="shared" si="29"/>
        <v>2</v>
      </c>
      <c r="AV79" s="10" t="s">
        <v>153</v>
      </c>
      <c r="AW79" s="10" t="s">
        <v>153</v>
      </c>
      <c r="AX79" s="10" t="s">
        <v>153</v>
      </c>
      <c r="AY79" s="10" t="s">
        <v>153</v>
      </c>
      <c r="AZ79" s="10"/>
      <c r="BA79" s="10"/>
      <c r="BB79" s="10" t="s">
        <v>153</v>
      </c>
      <c r="BC79" s="204">
        <f t="shared" si="25"/>
        <v>2</v>
      </c>
    </row>
    <row r="80" spans="1:55" ht="10.5" customHeight="1">
      <c r="B80" s="406"/>
      <c r="C80" s="416"/>
      <c r="D80" s="409"/>
      <c r="E80" s="31" t="s">
        <v>191</v>
      </c>
      <c r="F80" s="60"/>
      <c r="G80" s="54">
        <v>100</v>
      </c>
      <c r="H80" s="64">
        <v>2</v>
      </c>
      <c r="I80" s="69" t="s">
        <v>38</v>
      </c>
      <c r="J80" s="69" t="s">
        <v>98</v>
      </c>
      <c r="K80" s="130" t="s">
        <v>193</v>
      </c>
      <c r="L80" s="151">
        <f t="shared" si="20"/>
        <v>2</v>
      </c>
      <c r="M80" s="99"/>
      <c r="N80" s="119"/>
      <c r="O80" s="214"/>
      <c r="P80" s="35"/>
      <c r="Q80" s="35"/>
      <c r="R80" s="35"/>
      <c r="S80" s="35"/>
      <c r="T80" s="35"/>
      <c r="U80" s="35"/>
      <c r="V80" s="35"/>
      <c r="W80" s="224" t="str">
        <f>IF($G80&lt;60,"","○")</f>
        <v>○</v>
      </c>
      <c r="X80" s="122"/>
      <c r="Y80" s="32">
        <f t="shared" si="21"/>
        <v>2</v>
      </c>
      <c r="Z80" s="22">
        <f t="shared" si="21"/>
        <v>2</v>
      </c>
      <c r="AA80" s="34"/>
      <c r="AB80" s="35"/>
      <c r="AC80" s="35"/>
      <c r="AD80" s="35"/>
      <c r="AE80" s="36"/>
      <c r="AF80" s="25">
        <f t="shared" si="22"/>
        <v>2</v>
      </c>
      <c r="AG80" s="173">
        <f t="shared" si="22"/>
        <v>2</v>
      </c>
      <c r="AH80" s="35"/>
      <c r="AI80" s="173">
        <f t="shared" si="27"/>
        <v>2</v>
      </c>
      <c r="AJ80" s="173">
        <f t="shared" si="26"/>
        <v>2</v>
      </c>
      <c r="AK80" s="11"/>
      <c r="AL80" s="11" t="s">
        <v>153</v>
      </c>
      <c r="AM80" s="11"/>
      <c r="AN80" s="11"/>
      <c r="AO80" s="11"/>
      <c r="AP80" s="173">
        <f t="shared" si="28"/>
        <v>2</v>
      </c>
      <c r="AQ80" s="25">
        <f t="shared" si="23"/>
        <v>2</v>
      </c>
      <c r="AR80" s="173">
        <f t="shared" si="23"/>
        <v>2</v>
      </c>
      <c r="AS80" s="35"/>
      <c r="AT80" s="173">
        <f t="shared" si="29"/>
        <v>2</v>
      </c>
      <c r="AU80" s="173">
        <f>IF($G80&lt;60,"",$H80)</f>
        <v>2</v>
      </c>
      <c r="AV80" s="11"/>
      <c r="AW80" s="11"/>
      <c r="AX80" s="11"/>
      <c r="AY80" s="11"/>
      <c r="AZ80" s="11"/>
      <c r="BA80" s="11"/>
      <c r="BB80" s="11"/>
      <c r="BC80" s="202">
        <f t="shared" si="25"/>
        <v>2</v>
      </c>
    </row>
    <row r="81" spans="2:55" ht="10.5" customHeight="1">
      <c r="B81" s="406"/>
      <c r="C81" s="416"/>
      <c r="D81" s="409"/>
      <c r="E81" s="31" t="s">
        <v>219</v>
      </c>
      <c r="F81" s="60"/>
      <c r="G81" s="54">
        <v>100</v>
      </c>
      <c r="H81" s="64">
        <v>2</v>
      </c>
      <c r="I81" s="69" t="s">
        <v>38</v>
      </c>
      <c r="J81" s="69" t="s">
        <v>126</v>
      </c>
      <c r="K81" s="130" t="s">
        <v>193</v>
      </c>
      <c r="L81" s="151">
        <f t="shared" si="20"/>
        <v>2</v>
      </c>
      <c r="M81" s="99"/>
      <c r="N81" s="119"/>
      <c r="O81" s="214"/>
      <c r="P81" s="35"/>
      <c r="Q81" s="35"/>
      <c r="R81" s="35"/>
      <c r="S81" s="35"/>
      <c r="T81" s="35"/>
      <c r="U81" s="35"/>
      <c r="V81" s="35"/>
      <c r="W81" s="224" t="str">
        <f>IF($G81&lt;60,"","○")</f>
        <v>○</v>
      </c>
      <c r="X81" s="122"/>
      <c r="Y81" s="32">
        <f t="shared" si="21"/>
        <v>2</v>
      </c>
      <c r="Z81" s="22">
        <f t="shared" si="21"/>
        <v>2</v>
      </c>
      <c r="AA81" s="34"/>
      <c r="AB81" s="35"/>
      <c r="AC81" s="35"/>
      <c r="AD81" s="35"/>
      <c r="AE81" s="36"/>
      <c r="AF81" s="25">
        <f t="shared" si="22"/>
        <v>2</v>
      </c>
      <c r="AG81" s="173">
        <f t="shared" si="22"/>
        <v>2</v>
      </c>
      <c r="AH81" s="35"/>
      <c r="AI81" s="173">
        <f t="shared" si="27"/>
        <v>2</v>
      </c>
      <c r="AJ81" s="173">
        <f t="shared" si="26"/>
        <v>2</v>
      </c>
      <c r="AK81" s="11"/>
      <c r="AL81" s="11" t="s">
        <v>153</v>
      </c>
      <c r="AM81" s="11"/>
      <c r="AN81" s="11"/>
      <c r="AO81" s="11"/>
      <c r="AP81" s="173">
        <f t="shared" si="28"/>
        <v>2</v>
      </c>
      <c r="AQ81" s="25">
        <f t="shared" si="23"/>
        <v>2</v>
      </c>
      <c r="AR81" s="173">
        <f t="shared" si="23"/>
        <v>2</v>
      </c>
      <c r="AS81" s="35"/>
      <c r="AT81" s="173">
        <f t="shared" si="29"/>
        <v>2</v>
      </c>
      <c r="AU81" s="173">
        <f>IF($G81&lt;60,"",$H81)</f>
        <v>2</v>
      </c>
      <c r="AV81" s="11"/>
      <c r="AW81" s="11"/>
      <c r="AX81" s="11"/>
      <c r="AY81" s="11"/>
      <c r="AZ81" s="11"/>
      <c r="BA81" s="11"/>
      <c r="BB81" s="11"/>
      <c r="BC81" s="202">
        <f t="shared" si="25"/>
        <v>2</v>
      </c>
    </row>
    <row r="82" spans="2:55" ht="10.5" customHeight="1">
      <c r="B82" s="406"/>
      <c r="C82" s="417"/>
      <c r="D82" s="410"/>
      <c r="E82" s="7" t="s">
        <v>215</v>
      </c>
      <c r="F82" s="80"/>
      <c r="G82" s="55">
        <v>100</v>
      </c>
      <c r="H82" s="66">
        <v>2</v>
      </c>
      <c r="I82" s="80" t="s">
        <v>38</v>
      </c>
      <c r="J82" s="80" t="s">
        <v>270</v>
      </c>
      <c r="K82" s="137" t="s">
        <v>93</v>
      </c>
      <c r="L82" s="30">
        <f t="shared" si="20"/>
        <v>2</v>
      </c>
      <c r="M82" s="13"/>
      <c r="N82" s="221" t="str">
        <f>IF($G82&lt;60,"","○")</f>
        <v>○</v>
      </c>
      <c r="O82" s="223"/>
      <c r="P82" s="39"/>
      <c r="Q82" s="39"/>
      <c r="R82" s="39"/>
      <c r="S82" s="39"/>
      <c r="T82" s="39"/>
      <c r="U82" s="39"/>
      <c r="V82" s="39"/>
      <c r="W82" s="39"/>
      <c r="X82" s="222"/>
      <c r="Y82" s="117">
        <f t="shared" si="21"/>
        <v>2</v>
      </c>
      <c r="Z82" s="148">
        <f t="shared" si="21"/>
        <v>2</v>
      </c>
      <c r="AA82" s="38"/>
      <c r="AB82" s="39"/>
      <c r="AC82" s="39"/>
      <c r="AD82" s="39"/>
      <c r="AE82" s="40"/>
      <c r="AF82" s="27">
        <f t="shared" si="22"/>
        <v>2</v>
      </c>
      <c r="AG82" s="23">
        <f t="shared" si="22"/>
        <v>2</v>
      </c>
      <c r="AH82" s="12"/>
      <c r="AI82" s="148">
        <f t="shared" si="27"/>
        <v>2</v>
      </c>
      <c r="AJ82" s="148">
        <f t="shared" si="27"/>
        <v>2</v>
      </c>
      <c r="AK82" s="12" t="s">
        <v>153</v>
      </c>
      <c r="AL82" s="12" t="s">
        <v>153</v>
      </c>
      <c r="AM82" s="12"/>
      <c r="AN82" s="12" t="s">
        <v>153</v>
      </c>
      <c r="AO82" s="12" t="s">
        <v>153</v>
      </c>
      <c r="AP82" s="148">
        <f>IF($G82&lt;60,"",$H82)</f>
        <v>2</v>
      </c>
      <c r="AQ82" s="27">
        <f t="shared" si="23"/>
        <v>2</v>
      </c>
      <c r="AR82" s="23">
        <f t="shared" si="23"/>
        <v>2</v>
      </c>
      <c r="AS82" s="12"/>
      <c r="AT82" s="148">
        <f t="shared" si="29"/>
        <v>2</v>
      </c>
      <c r="AU82" s="148">
        <f>IF($G82&lt;60,"",$H82)</f>
        <v>2</v>
      </c>
      <c r="AV82" s="12" t="s">
        <v>153</v>
      </c>
      <c r="AW82" s="12" t="s">
        <v>153</v>
      </c>
      <c r="AX82" s="12"/>
      <c r="AY82" s="12" t="s">
        <v>153</v>
      </c>
      <c r="AZ82" s="12"/>
      <c r="BA82" s="12"/>
      <c r="BB82" s="12"/>
      <c r="BC82" s="203">
        <f t="shared" si="25"/>
        <v>2</v>
      </c>
    </row>
    <row r="83" spans="2:55" ht="10.5" customHeight="1">
      <c r="B83" s="406"/>
      <c r="C83" s="420" t="s">
        <v>136</v>
      </c>
      <c r="D83" s="422" t="s">
        <v>3</v>
      </c>
      <c r="E83" s="219" t="s">
        <v>140</v>
      </c>
      <c r="F83" s="90"/>
      <c r="G83" s="56">
        <v>100</v>
      </c>
      <c r="H83" s="142">
        <v>8</v>
      </c>
      <c r="I83" s="70" t="s">
        <v>92</v>
      </c>
      <c r="J83" s="70" t="s">
        <v>102</v>
      </c>
      <c r="K83" s="133" t="s">
        <v>96</v>
      </c>
      <c r="L83" s="149">
        <f t="shared" si="20"/>
        <v>8</v>
      </c>
      <c r="M83" s="169">
        <f t="shared" si="20"/>
        <v>8</v>
      </c>
      <c r="N83" s="50" t="str">
        <f>IF($G83&lt;60,"","○")</f>
        <v>○</v>
      </c>
      <c r="O83" s="47"/>
      <c r="P83" s="47"/>
      <c r="Q83" s="46"/>
      <c r="R83" s="50" t="str">
        <f>IF($G83&lt;60,"","○")</f>
        <v>○</v>
      </c>
      <c r="S83" s="46"/>
      <c r="T83" s="46"/>
      <c r="U83" s="47"/>
      <c r="V83" s="47"/>
      <c r="W83" s="46"/>
      <c r="X83" s="96" t="str">
        <f>IF($G83&lt;60,"","◎")</f>
        <v>◎</v>
      </c>
      <c r="Y83" s="118">
        <f t="shared" si="21"/>
        <v>8</v>
      </c>
      <c r="Z83" s="172">
        <f t="shared" si="21"/>
        <v>8</v>
      </c>
      <c r="AA83" s="51"/>
      <c r="AB83" s="46"/>
      <c r="AC83" s="46"/>
      <c r="AD83" s="46"/>
      <c r="AE83" s="59"/>
      <c r="AF83" s="144">
        <f t="shared" si="22"/>
        <v>8</v>
      </c>
      <c r="AG83" s="136">
        <f t="shared" si="22"/>
        <v>8</v>
      </c>
      <c r="AH83" s="24">
        <f t="shared" si="22"/>
        <v>8</v>
      </c>
      <c r="AI83" s="196">
        <f t="shared" si="27"/>
        <v>8</v>
      </c>
      <c r="AJ83" s="77" t="s">
        <v>153</v>
      </c>
      <c r="AK83" s="77" t="s">
        <v>153</v>
      </c>
      <c r="AL83" s="196">
        <f>IF($G83&lt;60,"",$H83)</f>
        <v>8</v>
      </c>
      <c r="AM83" s="77" t="s">
        <v>153</v>
      </c>
      <c r="AN83" s="77" t="s">
        <v>153</v>
      </c>
      <c r="AO83" s="196">
        <f>IF($G83&lt;60,"",$H83)</f>
        <v>8</v>
      </c>
      <c r="AP83" s="14" t="s">
        <v>153</v>
      </c>
      <c r="AQ83" s="144">
        <f t="shared" si="23"/>
        <v>8</v>
      </c>
      <c r="AR83" s="136">
        <f t="shared" si="23"/>
        <v>8</v>
      </c>
      <c r="AS83" s="24">
        <f t="shared" si="23"/>
        <v>8</v>
      </c>
      <c r="AT83" s="196">
        <f t="shared" si="29"/>
        <v>8</v>
      </c>
      <c r="AU83" s="77" t="s">
        <v>153</v>
      </c>
      <c r="AV83" s="77" t="s">
        <v>153</v>
      </c>
      <c r="AW83" s="196">
        <f>IF($G83&lt;60,"",$H83)</f>
        <v>8</v>
      </c>
      <c r="AX83" s="77" t="s">
        <v>153</v>
      </c>
      <c r="AY83" s="77" t="s">
        <v>153</v>
      </c>
      <c r="AZ83" s="77"/>
      <c r="BA83" s="77"/>
      <c r="BB83" s="196">
        <f>IF($G83&lt;60,"",$H83)</f>
        <v>8</v>
      </c>
      <c r="BC83" s="198" t="s">
        <v>153</v>
      </c>
    </row>
    <row r="84" spans="2:55" ht="10.5" customHeight="1">
      <c r="B84" s="406"/>
      <c r="C84" s="409"/>
      <c r="D84" s="412"/>
      <c r="E84" s="170" t="s">
        <v>141</v>
      </c>
      <c r="F84" s="72"/>
      <c r="G84" s="54">
        <v>100</v>
      </c>
      <c r="H84" s="64">
        <v>8</v>
      </c>
      <c r="I84" s="87" t="s">
        <v>92</v>
      </c>
      <c r="J84" s="87" t="s">
        <v>142</v>
      </c>
      <c r="K84" s="130" t="s">
        <v>96</v>
      </c>
      <c r="L84" s="151">
        <f t="shared" ref="L84:M87" si="30">IF($G84&lt;60,"",$H84)</f>
        <v>8</v>
      </c>
      <c r="M84" s="156">
        <f t="shared" si="30"/>
        <v>8</v>
      </c>
      <c r="N84" s="37" t="str">
        <f>IF($G84&lt;60,"","○")</f>
        <v>○</v>
      </c>
      <c r="O84" s="47"/>
      <c r="P84" s="47"/>
      <c r="Q84" s="35"/>
      <c r="R84" s="37" t="str">
        <f>IF($G84&lt;60,"","○")</f>
        <v>○</v>
      </c>
      <c r="S84" s="35"/>
      <c r="T84" s="35"/>
      <c r="U84" s="47"/>
      <c r="V84" s="47"/>
      <c r="W84" s="35"/>
      <c r="X84" s="43" t="str">
        <f>IF($G84&lt;60,"","◎")</f>
        <v>◎</v>
      </c>
      <c r="Y84" s="32">
        <f t="shared" si="21"/>
        <v>8</v>
      </c>
      <c r="Z84" s="172">
        <f t="shared" si="21"/>
        <v>8</v>
      </c>
      <c r="AA84" s="51"/>
      <c r="AB84" s="35"/>
      <c r="AC84" s="35"/>
      <c r="AD84" s="35"/>
      <c r="AE84" s="36"/>
      <c r="AF84" s="25">
        <f t="shared" si="22"/>
        <v>8</v>
      </c>
      <c r="AG84" s="11"/>
      <c r="AH84" s="172">
        <f t="shared" si="22"/>
        <v>8</v>
      </c>
      <c r="AI84" s="173">
        <f t="shared" si="27"/>
        <v>8</v>
      </c>
      <c r="AJ84" s="11" t="s">
        <v>153</v>
      </c>
      <c r="AK84" s="11" t="s">
        <v>153</v>
      </c>
      <c r="AL84" s="173">
        <f>IF($G84&lt;60,"",$H84)</f>
        <v>8</v>
      </c>
      <c r="AM84" s="11" t="s">
        <v>153</v>
      </c>
      <c r="AN84" s="11" t="s">
        <v>153</v>
      </c>
      <c r="AO84" s="173">
        <f>IF($G84&lt;60,"",$H84)</f>
        <v>8</v>
      </c>
      <c r="AP84" s="11" t="s">
        <v>153</v>
      </c>
      <c r="AQ84" s="25">
        <f t="shared" si="23"/>
        <v>8</v>
      </c>
      <c r="AR84" s="11"/>
      <c r="AS84" s="172">
        <f t="shared" si="23"/>
        <v>8</v>
      </c>
      <c r="AT84" s="173">
        <f t="shared" si="29"/>
        <v>8</v>
      </c>
      <c r="AU84" s="11" t="s">
        <v>153</v>
      </c>
      <c r="AV84" s="11" t="s">
        <v>153</v>
      </c>
      <c r="AW84" s="173">
        <f>IF($G84&lt;60,"",$H84)</f>
        <v>8</v>
      </c>
      <c r="AX84" s="11" t="s">
        <v>153</v>
      </c>
      <c r="AY84" s="11" t="s">
        <v>153</v>
      </c>
      <c r="AZ84" s="11"/>
      <c r="BA84" s="11"/>
      <c r="BB84" s="173">
        <f>IF($G84&lt;60,"",$H84)</f>
        <v>8</v>
      </c>
      <c r="BC84" s="199" t="s">
        <v>153</v>
      </c>
    </row>
    <row r="85" spans="2:55" ht="10.5" customHeight="1">
      <c r="B85" s="406"/>
      <c r="C85" s="409"/>
      <c r="D85" s="412"/>
      <c r="E85" s="8" t="s">
        <v>214</v>
      </c>
      <c r="F85" s="60"/>
      <c r="G85" s="54">
        <v>100</v>
      </c>
      <c r="H85" s="64">
        <v>2</v>
      </c>
      <c r="I85" s="69" t="s">
        <v>92</v>
      </c>
      <c r="J85" s="69" t="s">
        <v>98</v>
      </c>
      <c r="K85" s="130" t="s">
        <v>94</v>
      </c>
      <c r="L85" s="151">
        <f t="shared" si="30"/>
        <v>2</v>
      </c>
      <c r="M85" s="156">
        <f t="shared" si="30"/>
        <v>2</v>
      </c>
      <c r="N85" s="119"/>
      <c r="O85" s="35"/>
      <c r="P85" s="35"/>
      <c r="Q85" s="35"/>
      <c r="R85" s="58"/>
      <c r="S85" s="35"/>
      <c r="T85" s="43" t="str">
        <f>IF($G85&lt;60,"","◎")</f>
        <v>◎</v>
      </c>
      <c r="U85" s="43" t="str">
        <f>IF($G85&lt;60,"","◎")</f>
        <v>◎</v>
      </c>
      <c r="V85" s="35"/>
      <c r="W85" s="43" t="str">
        <f>IF($G85&lt;60,"","◎")</f>
        <v>◎</v>
      </c>
      <c r="X85" s="36"/>
      <c r="Y85" s="32">
        <f t="shared" si="21"/>
        <v>2</v>
      </c>
      <c r="Z85" s="172">
        <f t="shared" si="21"/>
        <v>2</v>
      </c>
      <c r="AA85" s="34"/>
      <c r="AB85" s="35"/>
      <c r="AC85" s="35"/>
      <c r="AD85" s="35"/>
      <c r="AE85" s="36"/>
      <c r="AF85" s="25">
        <f t="shared" si="22"/>
        <v>2</v>
      </c>
      <c r="AG85" s="22">
        <f t="shared" si="22"/>
        <v>2</v>
      </c>
      <c r="AH85" s="22">
        <f t="shared" si="22"/>
        <v>2</v>
      </c>
      <c r="AI85" s="173">
        <f t="shared" si="27"/>
        <v>2</v>
      </c>
      <c r="AJ85" s="11" t="s">
        <v>153</v>
      </c>
      <c r="AK85" s="11" t="s">
        <v>153</v>
      </c>
      <c r="AL85" s="173">
        <f>IF($G85&lt;60,"",$H85)</f>
        <v>2</v>
      </c>
      <c r="AM85" s="11" t="s">
        <v>153</v>
      </c>
      <c r="AN85" s="11" t="s">
        <v>153</v>
      </c>
      <c r="AO85" s="173">
        <f>IF($G85&lt;60,"",$H85)</f>
        <v>2</v>
      </c>
      <c r="AP85" s="11" t="s">
        <v>153</v>
      </c>
      <c r="AQ85" s="25">
        <f t="shared" si="23"/>
        <v>2</v>
      </c>
      <c r="AR85" s="22">
        <f t="shared" si="23"/>
        <v>2</v>
      </c>
      <c r="AS85" s="22">
        <f t="shared" si="23"/>
        <v>2</v>
      </c>
      <c r="AT85" s="173">
        <f t="shared" si="29"/>
        <v>2</v>
      </c>
      <c r="AU85" s="11" t="s">
        <v>153</v>
      </c>
      <c r="AV85" s="11" t="s">
        <v>153</v>
      </c>
      <c r="AW85" s="173">
        <f>IF($G85&lt;60,"",$H85)</f>
        <v>2</v>
      </c>
      <c r="AX85" s="11" t="s">
        <v>153</v>
      </c>
      <c r="AY85" s="11" t="s">
        <v>153</v>
      </c>
      <c r="AZ85" s="11"/>
      <c r="BA85" s="11"/>
      <c r="BB85" s="173">
        <f>IF($G85&lt;60,"",$H85)</f>
        <v>2</v>
      </c>
      <c r="BC85" s="199" t="s">
        <v>153</v>
      </c>
    </row>
    <row r="86" spans="2:55" ht="10.5" customHeight="1">
      <c r="B86" s="406"/>
      <c r="C86" s="409"/>
      <c r="D86" s="413"/>
      <c r="E86" s="7" t="s">
        <v>213</v>
      </c>
      <c r="F86" s="80"/>
      <c r="G86" s="55">
        <v>100</v>
      </c>
      <c r="H86" s="66">
        <v>1</v>
      </c>
      <c r="I86" s="80" t="s">
        <v>155</v>
      </c>
      <c r="J86" s="80" t="s">
        <v>171</v>
      </c>
      <c r="K86" s="137" t="s">
        <v>93</v>
      </c>
      <c r="L86" s="30">
        <f t="shared" si="30"/>
        <v>1</v>
      </c>
      <c r="M86" s="145">
        <f t="shared" si="30"/>
        <v>1</v>
      </c>
      <c r="N86" s="215"/>
      <c r="O86" s="223"/>
      <c r="P86" s="39"/>
      <c r="Q86" s="39"/>
      <c r="R86" s="39"/>
      <c r="S86" s="39"/>
      <c r="T86" s="39"/>
      <c r="U86" s="39"/>
      <c r="V86" s="39"/>
      <c r="W86" s="44" t="str">
        <f>IF($G86&lt;60,"","◎")</f>
        <v>◎</v>
      </c>
      <c r="X86" s="222"/>
      <c r="Y86" s="117">
        <f t="shared" si="21"/>
        <v>1</v>
      </c>
      <c r="Z86" s="148">
        <f t="shared" si="21"/>
        <v>1</v>
      </c>
      <c r="AA86" s="38"/>
      <c r="AB86" s="39"/>
      <c r="AC86" s="39"/>
      <c r="AD86" s="39"/>
      <c r="AE86" s="40"/>
      <c r="AF86" s="27">
        <f t="shared" si="22"/>
        <v>1</v>
      </c>
      <c r="AG86" s="23">
        <f t="shared" si="22"/>
        <v>1</v>
      </c>
      <c r="AH86" s="12"/>
      <c r="AI86" s="148">
        <f t="shared" si="27"/>
        <v>1</v>
      </c>
      <c r="AJ86" s="148">
        <f t="shared" si="27"/>
        <v>1</v>
      </c>
      <c r="AK86" s="12" t="s">
        <v>153</v>
      </c>
      <c r="AL86" s="12" t="s">
        <v>153</v>
      </c>
      <c r="AM86" s="12"/>
      <c r="AN86" s="12" t="s">
        <v>153</v>
      </c>
      <c r="AO86" s="12" t="s">
        <v>153</v>
      </c>
      <c r="AP86" s="148">
        <f>IF($G86&lt;60,"",$H86)</f>
        <v>1</v>
      </c>
      <c r="AQ86" s="27">
        <f t="shared" si="23"/>
        <v>1</v>
      </c>
      <c r="AR86" s="23">
        <f t="shared" si="23"/>
        <v>1</v>
      </c>
      <c r="AS86" s="12"/>
      <c r="AT86" s="148">
        <f t="shared" si="29"/>
        <v>1</v>
      </c>
      <c r="AU86" s="148">
        <f>IF($G86&lt;60,"",$H86)</f>
        <v>1</v>
      </c>
      <c r="AV86" s="12" t="s">
        <v>153</v>
      </c>
      <c r="AW86" s="12" t="s">
        <v>153</v>
      </c>
      <c r="AX86" s="12"/>
      <c r="AY86" s="12" t="s">
        <v>153</v>
      </c>
      <c r="AZ86" s="12"/>
      <c r="BA86" s="12"/>
      <c r="BB86" s="12"/>
      <c r="BC86" s="203">
        <f t="shared" si="25"/>
        <v>1</v>
      </c>
    </row>
    <row r="87" spans="2:55" ht="10.5" customHeight="1">
      <c r="B87" s="406"/>
      <c r="C87" s="409"/>
      <c r="D87" s="422" t="s">
        <v>38</v>
      </c>
      <c r="E87" s="6" t="s">
        <v>154</v>
      </c>
      <c r="F87" s="79"/>
      <c r="G87" s="53">
        <v>100</v>
      </c>
      <c r="H87" s="71">
        <v>2</v>
      </c>
      <c r="I87" s="79" t="s">
        <v>38</v>
      </c>
      <c r="J87" s="79" t="s">
        <v>182</v>
      </c>
      <c r="K87" s="131" t="s">
        <v>93</v>
      </c>
      <c r="L87" s="139">
        <f t="shared" si="30"/>
        <v>2</v>
      </c>
      <c r="M87" s="212"/>
      <c r="N87" s="132"/>
      <c r="O87" s="33"/>
      <c r="P87" s="33"/>
      <c r="Q87" s="33"/>
      <c r="R87" s="33"/>
      <c r="S87" s="33"/>
      <c r="T87" s="33"/>
      <c r="U87" s="33"/>
      <c r="V87" s="33"/>
      <c r="W87" s="50" t="str">
        <f>IF($G87&lt;60,"","○")</f>
        <v>○</v>
      </c>
      <c r="X87" s="42"/>
      <c r="Y87" s="116">
        <f t="shared" si="21"/>
        <v>2</v>
      </c>
      <c r="Z87" s="116">
        <f t="shared" si="21"/>
        <v>2</v>
      </c>
      <c r="AA87" s="132"/>
      <c r="AB87" s="33"/>
      <c r="AC87" s="33"/>
      <c r="AD87" s="33"/>
      <c r="AE87" s="42"/>
      <c r="AF87" s="26">
        <f t="shared" si="22"/>
        <v>2</v>
      </c>
      <c r="AG87" s="21">
        <f t="shared" si="22"/>
        <v>2</v>
      </c>
      <c r="AH87" s="10"/>
      <c r="AI87" s="174">
        <f t="shared" si="27"/>
        <v>2</v>
      </c>
      <c r="AJ87" s="174">
        <f t="shared" si="27"/>
        <v>2</v>
      </c>
      <c r="AK87" s="10" t="s">
        <v>153</v>
      </c>
      <c r="AL87" s="10" t="s">
        <v>153</v>
      </c>
      <c r="AM87" s="10"/>
      <c r="AN87" s="10" t="s">
        <v>153</v>
      </c>
      <c r="AO87" s="10" t="s">
        <v>153</v>
      </c>
      <c r="AP87" s="174">
        <f>IF($G87&lt;60,"",$H87)</f>
        <v>2</v>
      </c>
      <c r="AQ87" s="26">
        <f t="shared" si="23"/>
        <v>2</v>
      </c>
      <c r="AR87" s="21">
        <f t="shared" si="23"/>
        <v>2</v>
      </c>
      <c r="AS87" s="10"/>
      <c r="AT87" s="174">
        <f t="shared" si="29"/>
        <v>2</v>
      </c>
      <c r="AU87" s="174">
        <f>IF($G87&lt;60,"",$H87)</f>
        <v>2</v>
      </c>
      <c r="AV87" s="10" t="s">
        <v>153</v>
      </c>
      <c r="AW87" s="10" t="s">
        <v>153</v>
      </c>
      <c r="AX87" s="10"/>
      <c r="AY87" s="10" t="s">
        <v>153</v>
      </c>
      <c r="AZ87" s="10"/>
      <c r="BA87" s="10"/>
      <c r="BB87" s="10"/>
      <c r="BC87" s="204">
        <f t="shared" si="25"/>
        <v>2</v>
      </c>
    </row>
    <row r="88" spans="2:55" ht="10.5" customHeight="1">
      <c r="B88" s="406"/>
      <c r="C88" s="409"/>
      <c r="D88" s="412"/>
      <c r="E88" s="216" t="s">
        <v>4</v>
      </c>
      <c r="F88" s="63"/>
      <c r="G88" s="54">
        <v>100</v>
      </c>
      <c r="H88" s="62">
        <v>2</v>
      </c>
      <c r="I88" s="90" t="s">
        <v>38</v>
      </c>
      <c r="J88" s="72" t="s">
        <v>98</v>
      </c>
      <c r="K88" s="138" t="s">
        <v>97</v>
      </c>
      <c r="L88" s="149">
        <f>IF($G88&lt;60,"",$H88)</f>
        <v>2</v>
      </c>
      <c r="M88" s="150"/>
      <c r="N88" s="120"/>
      <c r="O88" s="47"/>
      <c r="P88" s="47"/>
      <c r="Q88" s="47"/>
      <c r="R88" s="47"/>
      <c r="S88" s="47"/>
      <c r="T88" s="47"/>
      <c r="U88" s="37" t="str">
        <f>IF($G88&lt;60,"","○")</f>
        <v>○</v>
      </c>
      <c r="V88" s="47"/>
      <c r="W88" s="47"/>
      <c r="X88" s="48"/>
      <c r="Y88" s="118">
        <f>IF($G88&lt;60,"",$H88)</f>
        <v>2</v>
      </c>
      <c r="Z88" s="24">
        <f t="shared" si="21"/>
        <v>2</v>
      </c>
      <c r="AA88" s="51"/>
      <c r="AB88" s="47"/>
      <c r="AC88" s="47"/>
      <c r="AD88" s="47"/>
      <c r="AE88" s="48"/>
      <c r="AF88" s="28">
        <f t="shared" si="22"/>
        <v>2</v>
      </c>
      <c r="AG88" s="24">
        <f t="shared" si="22"/>
        <v>2</v>
      </c>
      <c r="AH88" s="217" t="s">
        <v>153</v>
      </c>
      <c r="AI88" s="172">
        <f>IF($G88&lt;60,"",$H88)</f>
        <v>2</v>
      </c>
      <c r="AJ88" s="172">
        <f>IF($G88&lt;60,"",$H88)</f>
        <v>2</v>
      </c>
      <c r="AK88" s="14" t="s">
        <v>153</v>
      </c>
      <c r="AL88" s="14" t="s">
        <v>153</v>
      </c>
      <c r="AM88" s="14" t="s">
        <v>153</v>
      </c>
      <c r="AN88" s="14" t="s">
        <v>153</v>
      </c>
      <c r="AO88" s="218" t="s">
        <v>153</v>
      </c>
      <c r="AP88" s="172">
        <f>IF($G88&lt;60,"",$H88)</f>
        <v>2</v>
      </c>
      <c r="AQ88" s="28">
        <f t="shared" si="23"/>
        <v>2</v>
      </c>
      <c r="AR88" s="24">
        <f t="shared" si="23"/>
        <v>2</v>
      </c>
      <c r="AS88" s="24">
        <f t="shared" si="23"/>
        <v>2</v>
      </c>
      <c r="AT88" s="172">
        <f t="shared" si="29"/>
        <v>2</v>
      </c>
      <c r="AU88" s="14" t="s">
        <v>153</v>
      </c>
      <c r="AV88" s="14" t="s">
        <v>153</v>
      </c>
      <c r="AW88" s="172">
        <f>IF($G88&lt;60,"",$H88)</f>
        <v>2</v>
      </c>
      <c r="AX88" s="14" t="s">
        <v>153</v>
      </c>
      <c r="AY88" s="14" t="s">
        <v>153</v>
      </c>
      <c r="AZ88" s="14"/>
      <c r="BA88" s="14"/>
      <c r="BB88" s="196">
        <f>IF($G88&lt;60,"",$H88)</f>
        <v>2</v>
      </c>
      <c r="BC88" s="225" t="s">
        <v>153</v>
      </c>
    </row>
    <row r="89" spans="2:55" ht="10.5" customHeight="1">
      <c r="B89" s="406"/>
      <c r="C89" s="409"/>
      <c r="D89" s="412"/>
      <c r="E89" s="31" t="s">
        <v>6</v>
      </c>
      <c r="F89" s="60"/>
      <c r="G89" s="54">
        <v>100</v>
      </c>
      <c r="H89" s="64">
        <v>2</v>
      </c>
      <c r="I89" s="69" t="s">
        <v>38</v>
      </c>
      <c r="J89" s="69" t="s">
        <v>171</v>
      </c>
      <c r="K89" s="130" t="s">
        <v>93</v>
      </c>
      <c r="L89" s="151">
        <f t="shared" ref="L89:L104" si="31">IF($G89&lt;60,"",$H89)</f>
        <v>2</v>
      </c>
      <c r="M89" s="152"/>
      <c r="N89" s="119"/>
      <c r="O89" s="35"/>
      <c r="P89" s="35"/>
      <c r="Q89" s="35"/>
      <c r="R89" s="35"/>
      <c r="S89" s="35"/>
      <c r="T89" s="35"/>
      <c r="U89" s="35"/>
      <c r="V89" s="37" t="str">
        <f t="shared" ref="V89:V104" si="32">IF($G89&lt;60,"","○")</f>
        <v>○</v>
      </c>
      <c r="W89" s="35"/>
      <c r="X89" s="36"/>
      <c r="Y89" s="32">
        <f t="shared" si="21"/>
        <v>2</v>
      </c>
      <c r="Z89" s="173">
        <f t="shared" si="21"/>
        <v>2</v>
      </c>
      <c r="AA89" s="34"/>
      <c r="AB89" s="35"/>
      <c r="AC89" s="35"/>
      <c r="AD89" s="35"/>
      <c r="AE89" s="36"/>
      <c r="AF89" s="25">
        <f t="shared" si="22"/>
        <v>2</v>
      </c>
      <c r="AG89" s="22">
        <f t="shared" si="22"/>
        <v>2</v>
      </c>
      <c r="AH89" s="22">
        <f t="shared" si="22"/>
        <v>2</v>
      </c>
      <c r="AI89" s="173">
        <f t="shared" si="27"/>
        <v>2</v>
      </c>
      <c r="AJ89" s="11" t="s">
        <v>153</v>
      </c>
      <c r="AK89" s="11" t="s">
        <v>153</v>
      </c>
      <c r="AL89" s="173">
        <f t="shared" ref="AL89:AM101" si="33">IF($G89&lt;60,"",$H89)</f>
        <v>2</v>
      </c>
      <c r="AM89" s="173">
        <f t="shared" si="33"/>
        <v>2</v>
      </c>
      <c r="AN89" s="173">
        <f>IF($G89&lt;60,"",$H89)</f>
        <v>2</v>
      </c>
      <c r="AO89" s="11" t="s">
        <v>153</v>
      </c>
      <c r="AP89" s="11" t="s">
        <v>153</v>
      </c>
      <c r="AQ89" s="25">
        <f t="shared" si="23"/>
        <v>2</v>
      </c>
      <c r="AR89" s="22">
        <f t="shared" si="23"/>
        <v>2</v>
      </c>
      <c r="AS89" s="11"/>
      <c r="AT89" s="173">
        <f t="shared" si="29"/>
        <v>2</v>
      </c>
      <c r="AU89" s="173">
        <f>IF($G89&lt;60,"",$H89)</f>
        <v>2</v>
      </c>
      <c r="AV89" s="11" t="s">
        <v>153</v>
      </c>
      <c r="AW89" s="11" t="s">
        <v>153</v>
      </c>
      <c r="AX89" s="11" t="s">
        <v>153</v>
      </c>
      <c r="AY89" s="11" t="s">
        <v>153</v>
      </c>
      <c r="AZ89" s="11" t="s">
        <v>153</v>
      </c>
      <c r="BA89" s="11" t="s">
        <v>153</v>
      </c>
      <c r="BB89" s="11" t="s">
        <v>153</v>
      </c>
      <c r="BC89" s="202">
        <f>IF($G89&lt;60,"",$H89)</f>
        <v>2</v>
      </c>
    </row>
    <row r="90" spans="2:55" ht="10.5" customHeight="1">
      <c r="B90" s="406"/>
      <c r="C90" s="409"/>
      <c r="D90" s="412"/>
      <c r="E90" s="31" t="s">
        <v>7</v>
      </c>
      <c r="F90" s="60"/>
      <c r="G90" s="54">
        <v>100</v>
      </c>
      <c r="H90" s="64">
        <v>2</v>
      </c>
      <c r="I90" s="69" t="s">
        <v>38</v>
      </c>
      <c r="J90" s="69" t="s">
        <v>171</v>
      </c>
      <c r="K90" s="130" t="s">
        <v>93</v>
      </c>
      <c r="L90" s="151">
        <f t="shared" si="31"/>
        <v>2</v>
      </c>
      <c r="M90" s="152"/>
      <c r="N90" s="119"/>
      <c r="O90" s="35"/>
      <c r="P90" s="35"/>
      <c r="Q90" s="35"/>
      <c r="R90" s="35"/>
      <c r="S90" s="35"/>
      <c r="T90" s="35"/>
      <c r="U90" s="35"/>
      <c r="V90" s="37" t="str">
        <f t="shared" si="32"/>
        <v>○</v>
      </c>
      <c r="W90" s="35"/>
      <c r="X90" s="36"/>
      <c r="Y90" s="32">
        <f t="shared" si="21"/>
        <v>2</v>
      </c>
      <c r="Z90" s="173">
        <f t="shared" si="21"/>
        <v>2</v>
      </c>
      <c r="AA90" s="34"/>
      <c r="AB90" s="35"/>
      <c r="AC90" s="35"/>
      <c r="AD90" s="35"/>
      <c r="AE90" s="36"/>
      <c r="AF90" s="25">
        <f t="shared" si="22"/>
        <v>2</v>
      </c>
      <c r="AG90" s="22">
        <f t="shared" si="22"/>
        <v>2</v>
      </c>
      <c r="AH90" s="22">
        <f t="shared" si="22"/>
        <v>2</v>
      </c>
      <c r="AI90" s="173">
        <f t="shared" si="27"/>
        <v>2</v>
      </c>
      <c r="AJ90" s="11" t="s">
        <v>153</v>
      </c>
      <c r="AK90" s="11" t="s">
        <v>153</v>
      </c>
      <c r="AL90" s="173">
        <f t="shared" si="33"/>
        <v>2</v>
      </c>
      <c r="AM90" s="173">
        <f t="shared" si="33"/>
        <v>2</v>
      </c>
      <c r="AN90" s="173">
        <f>IF($G90&lt;60,"",$H90)</f>
        <v>2</v>
      </c>
      <c r="AO90" s="11" t="s">
        <v>153</v>
      </c>
      <c r="AP90" s="11" t="s">
        <v>153</v>
      </c>
      <c r="AQ90" s="25">
        <f t="shared" si="23"/>
        <v>2</v>
      </c>
      <c r="AR90" s="22">
        <f t="shared" si="23"/>
        <v>2</v>
      </c>
      <c r="AS90" s="22">
        <f t="shared" si="23"/>
        <v>2</v>
      </c>
      <c r="AT90" s="173">
        <f t="shared" si="29"/>
        <v>2</v>
      </c>
      <c r="AU90" s="11" t="s">
        <v>153</v>
      </c>
      <c r="AV90" s="11" t="s">
        <v>153</v>
      </c>
      <c r="AW90" s="173">
        <f>IF($G90&lt;60,"",$H90)</f>
        <v>2</v>
      </c>
      <c r="AX90" s="173">
        <f>IF($G90&lt;60,"",$H90)</f>
        <v>2</v>
      </c>
      <c r="AY90" s="11" t="s">
        <v>153</v>
      </c>
      <c r="AZ90" s="11" t="s">
        <v>153</v>
      </c>
      <c r="BA90" s="11" t="s">
        <v>153</v>
      </c>
      <c r="BB90" s="11" t="s">
        <v>153</v>
      </c>
      <c r="BC90" s="199" t="s">
        <v>153</v>
      </c>
    </row>
    <row r="91" spans="2:55" ht="10.5" customHeight="1">
      <c r="B91" s="406"/>
      <c r="C91" s="409"/>
      <c r="D91" s="412"/>
      <c r="E91" s="31" t="s">
        <v>8</v>
      </c>
      <c r="F91" s="60"/>
      <c r="G91" s="54">
        <v>100</v>
      </c>
      <c r="H91" s="64">
        <v>2</v>
      </c>
      <c r="I91" s="69" t="s">
        <v>38</v>
      </c>
      <c r="J91" s="69" t="s">
        <v>98</v>
      </c>
      <c r="K91" s="130" t="s">
        <v>93</v>
      </c>
      <c r="L91" s="151">
        <f t="shared" si="31"/>
        <v>2</v>
      </c>
      <c r="M91" s="152"/>
      <c r="N91" s="119"/>
      <c r="O91" s="35"/>
      <c r="P91" s="35"/>
      <c r="Q91" s="35"/>
      <c r="R91" s="35"/>
      <c r="S91" s="35"/>
      <c r="T91" s="35"/>
      <c r="U91" s="35"/>
      <c r="V91" s="37" t="str">
        <f t="shared" si="32"/>
        <v>○</v>
      </c>
      <c r="W91" s="35"/>
      <c r="X91" s="36"/>
      <c r="Y91" s="32">
        <f t="shared" si="21"/>
        <v>2</v>
      </c>
      <c r="Z91" s="173">
        <f t="shared" si="21"/>
        <v>2</v>
      </c>
      <c r="AA91" s="34"/>
      <c r="AB91" s="35"/>
      <c r="AC91" s="35"/>
      <c r="AD91" s="35"/>
      <c r="AE91" s="36"/>
      <c r="AF91" s="25">
        <f t="shared" si="22"/>
        <v>2</v>
      </c>
      <c r="AG91" s="22">
        <f t="shared" si="22"/>
        <v>2</v>
      </c>
      <c r="AH91" s="22">
        <f t="shared" si="22"/>
        <v>2</v>
      </c>
      <c r="AI91" s="173">
        <f t="shared" si="27"/>
        <v>2</v>
      </c>
      <c r="AJ91" s="11" t="s">
        <v>153</v>
      </c>
      <c r="AK91" s="11" t="s">
        <v>153</v>
      </c>
      <c r="AL91" s="173">
        <f t="shared" si="33"/>
        <v>2</v>
      </c>
      <c r="AM91" s="173">
        <f t="shared" si="33"/>
        <v>2</v>
      </c>
      <c r="AN91" s="11" t="s">
        <v>153</v>
      </c>
      <c r="AO91" s="11" t="s">
        <v>153</v>
      </c>
      <c r="AP91" s="11" t="s">
        <v>153</v>
      </c>
      <c r="AQ91" s="25">
        <f t="shared" si="23"/>
        <v>2</v>
      </c>
      <c r="AR91" s="22">
        <f t="shared" si="23"/>
        <v>2</v>
      </c>
      <c r="AS91" s="22">
        <f t="shared" si="23"/>
        <v>2</v>
      </c>
      <c r="AT91" s="173">
        <f t="shared" si="29"/>
        <v>2</v>
      </c>
      <c r="AU91" s="11" t="s">
        <v>153</v>
      </c>
      <c r="AV91" s="11" t="s">
        <v>153</v>
      </c>
      <c r="AW91" s="173">
        <f>IF($G91&lt;60,"",$H91)</f>
        <v>2</v>
      </c>
      <c r="AX91" s="173">
        <f>IF($G91&lt;60,"",$H91)</f>
        <v>2</v>
      </c>
      <c r="AY91" s="173">
        <f>IF($G91&lt;60,"",$H91)</f>
        <v>2</v>
      </c>
      <c r="AZ91" s="11"/>
      <c r="BA91" s="11"/>
      <c r="BB91" s="11" t="s">
        <v>153</v>
      </c>
      <c r="BC91" s="199" t="s">
        <v>153</v>
      </c>
    </row>
    <row r="92" spans="2:55" ht="10.5" customHeight="1">
      <c r="B92" s="406"/>
      <c r="C92" s="409"/>
      <c r="D92" s="412"/>
      <c r="E92" s="31" t="s">
        <v>79</v>
      </c>
      <c r="F92" s="60"/>
      <c r="G92" s="54">
        <v>100</v>
      </c>
      <c r="H92" s="64">
        <v>2</v>
      </c>
      <c r="I92" s="69" t="s">
        <v>38</v>
      </c>
      <c r="J92" s="69" t="s">
        <v>171</v>
      </c>
      <c r="K92" s="130" t="s">
        <v>93</v>
      </c>
      <c r="L92" s="151">
        <f t="shared" si="31"/>
        <v>2</v>
      </c>
      <c r="M92" s="152"/>
      <c r="N92" s="119"/>
      <c r="O92" s="35"/>
      <c r="P92" s="35"/>
      <c r="Q92" s="213"/>
      <c r="R92" s="35"/>
      <c r="S92" s="35"/>
      <c r="T92" s="35"/>
      <c r="U92" s="35"/>
      <c r="V92" s="37" t="str">
        <f t="shared" si="32"/>
        <v>○</v>
      </c>
      <c r="W92" s="35"/>
      <c r="X92" s="36"/>
      <c r="Y92" s="32">
        <f t="shared" si="21"/>
        <v>2</v>
      </c>
      <c r="Z92" s="173">
        <f t="shared" si="21"/>
        <v>2</v>
      </c>
      <c r="AA92" s="34"/>
      <c r="AB92" s="35"/>
      <c r="AC92" s="35"/>
      <c r="AD92" s="35"/>
      <c r="AE92" s="36"/>
      <c r="AF92" s="25">
        <f t="shared" si="22"/>
        <v>2</v>
      </c>
      <c r="AG92" s="22">
        <f t="shared" si="22"/>
        <v>2</v>
      </c>
      <c r="AH92" s="22">
        <f t="shared" si="22"/>
        <v>2</v>
      </c>
      <c r="AI92" s="173">
        <f t="shared" si="27"/>
        <v>2</v>
      </c>
      <c r="AJ92" s="11" t="s">
        <v>153</v>
      </c>
      <c r="AK92" s="11" t="s">
        <v>153</v>
      </c>
      <c r="AL92" s="173">
        <f t="shared" si="33"/>
        <v>2</v>
      </c>
      <c r="AM92" s="173">
        <f t="shared" si="33"/>
        <v>2</v>
      </c>
      <c r="AN92" s="11" t="s">
        <v>153</v>
      </c>
      <c r="AO92" s="11" t="s">
        <v>153</v>
      </c>
      <c r="AP92" s="11" t="s">
        <v>153</v>
      </c>
      <c r="AQ92" s="25">
        <f t="shared" si="23"/>
        <v>2</v>
      </c>
      <c r="AR92" s="22">
        <f t="shared" si="23"/>
        <v>2</v>
      </c>
      <c r="AS92" s="11"/>
      <c r="AT92" s="173">
        <f t="shared" si="29"/>
        <v>2</v>
      </c>
      <c r="AU92" s="173">
        <f>IF($G92&lt;60,"",$H92)</f>
        <v>2</v>
      </c>
      <c r="AV92" s="11" t="s">
        <v>153</v>
      </c>
      <c r="AW92" s="11" t="s">
        <v>153</v>
      </c>
      <c r="AX92" s="11" t="s">
        <v>153</v>
      </c>
      <c r="AY92" s="11" t="s">
        <v>153</v>
      </c>
      <c r="AZ92" s="11"/>
      <c r="BA92" s="11"/>
      <c r="BB92" s="11" t="s">
        <v>153</v>
      </c>
      <c r="BC92" s="202">
        <f>IF($G92&lt;60,"",$H92)</f>
        <v>2</v>
      </c>
    </row>
    <row r="93" spans="2:55" ht="10.5" customHeight="1">
      <c r="B93" s="406"/>
      <c r="C93" s="409"/>
      <c r="D93" s="412"/>
      <c r="E93" s="31" t="s">
        <v>5</v>
      </c>
      <c r="F93" s="60"/>
      <c r="G93" s="54">
        <v>100</v>
      </c>
      <c r="H93" s="64">
        <v>2</v>
      </c>
      <c r="I93" s="69" t="s">
        <v>38</v>
      </c>
      <c r="J93" s="69" t="s">
        <v>98</v>
      </c>
      <c r="K93" s="130" t="s">
        <v>93</v>
      </c>
      <c r="L93" s="151">
        <f t="shared" si="31"/>
        <v>2</v>
      </c>
      <c r="M93" s="152"/>
      <c r="N93" s="119"/>
      <c r="O93" s="35"/>
      <c r="P93" s="35"/>
      <c r="Q93" s="35"/>
      <c r="R93" s="35"/>
      <c r="S93" s="35"/>
      <c r="T93" s="35"/>
      <c r="U93" s="35"/>
      <c r="V93" s="37" t="str">
        <f t="shared" si="32"/>
        <v>○</v>
      </c>
      <c r="W93" s="35"/>
      <c r="X93" s="36"/>
      <c r="Y93" s="32">
        <f t="shared" si="21"/>
        <v>2</v>
      </c>
      <c r="Z93" s="173">
        <f t="shared" si="21"/>
        <v>2</v>
      </c>
      <c r="AA93" s="34"/>
      <c r="AB93" s="35"/>
      <c r="AC93" s="35"/>
      <c r="AD93" s="35"/>
      <c r="AE93" s="36"/>
      <c r="AF93" s="25">
        <f t="shared" si="22"/>
        <v>2</v>
      </c>
      <c r="AG93" s="22">
        <f t="shared" si="22"/>
        <v>2</v>
      </c>
      <c r="AH93" s="22">
        <f t="shared" si="22"/>
        <v>2</v>
      </c>
      <c r="AI93" s="173">
        <f t="shared" si="27"/>
        <v>2</v>
      </c>
      <c r="AJ93" s="11" t="s">
        <v>153</v>
      </c>
      <c r="AK93" s="11" t="s">
        <v>153</v>
      </c>
      <c r="AL93" s="173">
        <f t="shared" si="33"/>
        <v>2</v>
      </c>
      <c r="AM93" s="173">
        <f t="shared" si="33"/>
        <v>2</v>
      </c>
      <c r="AN93" s="11" t="s">
        <v>153</v>
      </c>
      <c r="AO93" s="11" t="s">
        <v>153</v>
      </c>
      <c r="AP93" s="11" t="s">
        <v>153</v>
      </c>
      <c r="AQ93" s="25">
        <f t="shared" si="23"/>
        <v>2</v>
      </c>
      <c r="AR93" s="22">
        <f t="shared" si="23"/>
        <v>2</v>
      </c>
      <c r="AS93" s="11"/>
      <c r="AT93" s="173">
        <f t="shared" si="29"/>
        <v>2</v>
      </c>
      <c r="AU93" s="173">
        <f>IF($G93&lt;60,"",$H93)</f>
        <v>2</v>
      </c>
      <c r="AV93" s="11" t="s">
        <v>153</v>
      </c>
      <c r="AW93" s="11" t="s">
        <v>153</v>
      </c>
      <c r="AX93" s="11" t="s">
        <v>153</v>
      </c>
      <c r="AY93" s="11" t="s">
        <v>153</v>
      </c>
      <c r="AZ93" s="11"/>
      <c r="BA93" s="11"/>
      <c r="BB93" s="11" t="s">
        <v>153</v>
      </c>
      <c r="BC93" s="202">
        <f>IF($G93&lt;60,"",$H93)</f>
        <v>2</v>
      </c>
    </row>
    <row r="94" spans="2:55" ht="10.5" customHeight="1">
      <c r="B94" s="406"/>
      <c r="C94" s="409"/>
      <c r="D94" s="412"/>
      <c r="E94" s="31" t="s">
        <v>168</v>
      </c>
      <c r="F94" s="60"/>
      <c r="G94" s="54">
        <v>100</v>
      </c>
      <c r="H94" s="64">
        <v>2</v>
      </c>
      <c r="I94" s="69" t="s">
        <v>38</v>
      </c>
      <c r="J94" s="69" t="s">
        <v>98</v>
      </c>
      <c r="K94" s="130" t="s">
        <v>93</v>
      </c>
      <c r="L94" s="151">
        <f t="shared" si="31"/>
        <v>2</v>
      </c>
      <c r="M94" s="152"/>
      <c r="N94" s="119"/>
      <c r="O94" s="35"/>
      <c r="P94" s="35"/>
      <c r="Q94" s="35"/>
      <c r="R94" s="35"/>
      <c r="S94" s="35"/>
      <c r="T94" s="35"/>
      <c r="U94" s="35"/>
      <c r="V94" s="37" t="str">
        <f t="shared" si="32"/>
        <v>○</v>
      </c>
      <c r="W94" s="35"/>
      <c r="X94" s="36"/>
      <c r="Y94" s="32">
        <f t="shared" si="21"/>
        <v>2</v>
      </c>
      <c r="Z94" s="173">
        <f t="shared" si="21"/>
        <v>2</v>
      </c>
      <c r="AA94" s="34"/>
      <c r="AB94" s="35"/>
      <c r="AC94" s="35"/>
      <c r="AD94" s="35"/>
      <c r="AE94" s="36"/>
      <c r="AF94" s="25">
        <f t="shared" si="22"/>
        <v>2</v>
      </c>
      <c r="AG94" s="22">
        <f t="shared" si="22"/>
        <v>2</v>
      </c>
      <c r="AH94" s="22">
        <f t="shared" si="22"/>
        <v>2</v>
      </c>
      <c r="AI94" s="173">
        <f t="shared" si="27"/>
        <v>2</v>
      </c>
      <c r="AJ94" s="11" t="s">
        <v>153</v>
      </c>
      <c r="AK94" s="11" t="s">
        <v>153</v>
      </c>
      <c r="AL94" s="173">
        <f t="shared" si="33"/>
        <v>2</v>
      </c>
      <c r="AM94" s="173">
        <f t="shared" si="33"/>
        <v>2</v>
      </c>
      <c r="AN94" s="11" t="s">
        <v>153</v>
      </c>
      <c r="AO94" s="11" t="s">
        <v>153</v>
      </c>
      <c r="AP94" s="11" t="s">
        <v>153</v>
      </c>
      <c r="AQ94" s="25">
        <f t="shared" si="23"/>
        <v>2</v>
      </c>
      <c r="AR94" s="22">
        <f t="shared" si="23"/>
        <v>2</v>
      </c>
      <c r="AS94" s="22">
        <f t="shared" si="23"/>
        <v>2</v>
      </c>
      <c r="AT94" s="173">
        <f t="shared" si="29"/>
        <v>2</v>
      </c>
      <c r="AU94" s="11" t="s">
        <v>153</v>
      </c>
      <c r="AV94" s="11" t="s">
        <v>153</v>
      </c>
      <c r="AW94" s="173">
        <f t="shared" ref="AW94:AX96" si="34">IF($G94&lt;60,"",$H94)</f>
        <v>2</v>
      </c>
      <c r="AX94" s="173">
        <f t="shared" si="34"/>
        <v>2</v>
      </c>
      <c r="AY94" s="11" t="s">
        <v>153</v>
      </c>
      <c r="AZ94" s="173">
        <f>IF($G94&lt;60,"",$H94)</f>
        <v>2</v>
      </c>
      <c r="BA94" s="11"/>
      <c r="BB94" s="11" t="s">
        <v>153</v>
      </c>
      <c r="BC94" s="199" t="s">
        <v>153</v>
      </c>
    </row>
    <row r="95" spans="2:55" ht="10.5" customHeight="1">
      <c r="B95" s="406"/>
      <c r="C95" s="409"/>
      <c r="D95" s="412"/>
      <c r="E95" s="31" t="s">
        <v>80</v>
      </c>
      <c r="F95" s="60"/>
      <c r="G95" s="54">
        <v>100</v>
      </c>
      <c r="H95" s="64">
        <v>2</v>
      </c>
      <c r="I95" s="69" t="s">
        <v>38</v>
      </c>
      <c r="J95" s="69" t="s">
        <v>98</v>
      </c>
      <c r="K95" s="130" t="s">
        <v>93</v>
      </c>
      <c r="L95" s="151">
        <f t="shared" si="31"/>
        <v>2</v>
      </c>
      <c r="M95" s="152"/>
      <c r="N95" s="119"/>
      <c r="O95" s="35"/>
      <c r="P95" s="35"/>
      <c r="Q95" s="35"/>
      <c r="R95" s="35"/>
      <c r="S95" s="35"/>
      <c r="T95" s="35"/>
      <c r="U95" s="35"/>
      <c r="V95" s="37" t="str">
        <f t="shared" si="32"/>
        <v>○</v>
      </c>
      <c r="W95" s="35"/>
      <c r="X95" s="36"/>
      <c r="Y95" s="32">
        <f t="shared" si="21"/>
        <v>2</v>
      </c>
      <c r="Z95" s="173">
        <f t="shared" si="21"/>
        <v>2</v>
      </c>
      <c r="AA95" s="34"/>
      <c r="AB95" s="35"/>
      <c r="AC95" s="35"/>
      <c r="AD95" s="35"/>
      <c r="AE95" s="36"/>
      <c r="AF95" s="25">
        <f t="shared" si="22"/>
        <v>2</v>
      </c>
      <c r="AG95" s="22">
        <f t="shared" si="22"/>
        <v>2</v>
      </c>
      <c r="AH95" s="22">
        <f t="shared" si="22"/>
        <v>2</v>
      </c>
      <c r="AI95" s="173">
        <f t="shared" si="27"/>
        <v>2</v>
      </c>
      <c r="AJ95" s="11" t="s">
        <v>153</v>
      </c>
      <c r="AK95" s="11" t="s">
        <v>153</v>
      </c>
      <c r="AL95" s="173">
        <f t="shared" si="33"/>
        <v>2</v>
      </c>
      <c r="AM95" s="173">
        <f t="shared" si="33"/>
        <v>2</v>
      </c>
      <c r="AN95" s="11" t="s">
        <v>153</v>
      </c>
      <c r="AO95" s="11" t="s">
        <v>153</v>
      </c>
      <c r="AP95" s="11" t="s">
        <v>153</v>
      </c>
      <c r="AQ95" s="25">
        <f t="shared" si="23"/>
        <v>2</v>
      </c>
      <c r="AR95" s="22">
        <f t="shared" si="23"/>
        <v>2</v>
      </c>
      <c r="AS95" s="22">
        <f t="shared" si="23"/>
        <v>2</v>
      </c>
      <c r="AT95" s="173">
        <f t="shared" si="29"/>
        <v>2</v>
      </c>
      <c r="AU95" s="11" t="s">
        <v>153</v>
      </c>
      <c r="AV95" s="11" t="s">
        <v>153</v>
      </c>
      <c r="AW95" s="173">
        <f t="shared" si="34"/>
        <v>2</v>
      </c>
      <c r="AX95" s="173">
        <f t="shared" si="34"/>
        <v>2</v>
      </c>
      <c r="AY95" s="11" t="s">
        <v>153</v>
      </c>
      <c r="AZ95" s="11"/>
      <c r="BA95" s="173">
        <f>IF($G95&lt;60,"",$H95)</f>
        <v>2</v>
      </c>
      <c r="BB95" s="11" t="s">
        <v>153</v>
      </c>
      <c r="BC95" s="199" t="s">
        <v>153</v>
      </c>
    </row>
    <row r="96" spans="2:55" ht="10.5" customHeight="1">
      <c r="B96" s="406"/>
      <c r="C96" s="409"/>
      <c r="D96" s="412"/>
      <c r="E96" s="31" t="s">
        <v>81</v>
      </c>
      <c r="F96" s="60"/>
      <c r="G96" s="54">
        <v>100</v>
      </c>
      <c r="H96" s="64">
        <v>2</v>
      </c>
      <c r="I96" s="69" t="s">
        <v>38</v>
      </c>
      <c r="J96" s="69" t="s">
        <v>100</v>
      </c>
      <c r="K96" s="130" t="s">
        <v>93</v>
      </c>
      <c r="L96" s="151">
        <f t="shared" si="31"/>
        <v>2</v>
      </c>
      <c r="M96" s="152"/>
      <c r="N96" s="119"/>
      <c r="O96" s="35"/>
      <c r="P96" s="35"/>
      <c r="Q96" s="35"/>
      <c r="R96" s="35"/>
      <c r="S96" s="35"/>
      <c r="T96" s="35"/>
      <c r="U96" s="35"/>
      <c r="V96" s="37" t="str">
        <f t="shared" si="32"/>
        <v>○</v>
      </c>
      <c r="W96" s="35"/>
      <c r="X96" s="36"/>
      <c r="Y96" s="32">
        <f t="shared" si="21"/>
        <v>2</v>
      </c>
      <c r="Z96" s="173">
        <f t="shared" si="21"/>
        <v>2</v>
      </c>
      <c r="AA96" s="34"/>
      <c r="AB96" s="35"/>
      <c r="AC96" s="35"/>
      <c r="AD96" s="35"/>
      <c r="AE96" s="36"/>
      <c r="AF96" s="25">
        <f t="shared" si="22"/>
        <v>2</v>
      </c>
      <c r="AG96" s="22">
        <f t="shared" si="22"/>
        <v>2</v>
      </c>
      <c r="AH96" s="22">
        <f t="shared" si="22"/>
        <v>2</v>
      </c>
      <c r="AI96" s="173">
        <f t="shared" si="27"/>
        <v>2</v>
      </c>
      <c r="AJ96" s="11" t="s">
        <v>153</v>
      </c>
      <c r="AK96" s="11" t="s">
        <v>153</v>
      </c>
      <c r="AL96" s="173">
        <f t="shared" si="33"/>
        <v>2</v>
      </c>
      <c r="AM96" s="173">
        <f t="shared" si="33"/>
        <v>2</v>
      </c>
      <c r="AN96" s="11" t="s">
        <v>153</v>
      </c>
      <c r="AO96" s="11" t="s">
        <v>153</v>
      </c>
      <c r="AP96" s="11" t="s">
        <v>153</v>
      </c>
      <c r="AQ96" s="25">
        <f t="shared" si="23"/>
        <v>2</v>
      </c>
      <c r="AR96" s="22">
        <f t="shared" si="23"/>
        <v>2</v>
      </c>
      <c r="AS96" s="22">
        <f t="shared" si="23"/>
        <v>2</v>
      </c>
      <c r="AT96" s="173">
        <f t="shared" si="29"/>
        <v>2</v>
      </c>
      <c r="AU96" s="11" t="s">
        <v>153</v>
      </c>
      <c r="AV96" s="11" t="s">
        <v>153</v>
      </c>
      <c r="AW96" s="173">
        <f t="shared" si="34"/>
        <v>2</v>
      </c>
      <c r="AX96" s="173">
        <f t="shared" si="34"/>
        <v>2</v>
      </c>
      <c r="AY96" s="173">
        <f>IF($G96&lt;60,"",$H96)</f>
        <v>2</v>
      </c>
      <c r="AZ96" s="11"/>
      <c r="BA96" s="11"/>
      <c r="BB96" s="11" t="s">
        <v>153</v>
      </c>
      <c r="BC96" s="199" t="s">
        <v>153</v>
      </c>
    </row>
    <row r="97" spans="2:55" ht="12" customHeight="1">
      <c r="B97" s="406"/>
      <c r="C97" s="409"/>
      <c r="D97" s="412"/>
      <c r="E97" s="31" t="s">
        <v>78</v>
      </c>
      <c r="F97" s="60"/>
      <c r="G97" s="54">
        <v>100</v>
      </c>
      <c r="H97" s="64">
        <v>2</v>
      </c>
      <c r="I97" s="69" t="s">
        <v>38</v>
      </c>
      <c r="J97" s="69" t="s">
        <v>99</v>
      </c>
      <c r="K97" s="130" t="s">
        <v>93</v>
      </c>
      <c r="L97" s="151">
        <f t="shared" si="31"/>
        <v>2</v>
      </c>
      <c r="M97" s="152"/>
      <c r="N97" s="119"/>
      <c r="O97" s="35"/>
      <c r="P97" s="35"/>
      <c r="Q97" s="35"/>
      <c r="R97" s="35"/>
      <c r="S97" s="35"/>
      <c r="T97" s="35"/>
      <c r="U97" s="35"/>
      <c r="V97" s="37" t="str">
        <f t="shared" si="32"/>
        <v>○</v>
      </c>
      <c r="W97" s="35"/>
      <c r="X97" s="36"/>
      <c r="Y97" s="32">
        <f t="shared" si="21"/>
        <v>2</v>
      </c>
      <c r="Z97" s="173">
        <f t="shared" si="21"/>
        <v>2</v>
      </c>
      <c r="AA97" s="34"/>
      <c r="AB97" s="35"/>
      <c r="AC97" s="35"/>
      <c r="AD97" s="35"/>
      <c r="AE97" s="36"/>
      <c r="AF97" s="25">
        <f t="shared" si="22"/>
        <v>2</v>
      </c>
      <c r="AG97" s="22">
        <f t="shared" si="22"/>
        <v>2</v>
      </c>
      <c r="AH97" s="22">
        <f t="shared" si="22"/>
        <v>2</v>
      </c>
      <c r="AI97" s="173">
        <f t="shared" si="27"/>
        <v>2</v>
      </c>
      <c r="AJ97" s="11" t="s">
        <v>153</v>
      </c>
      <c r="AK97" s="11" t="s">
        <v>153</v>
      </c>
      <c r="AL97" s="173">
        <f t="shared" si="33"/>
        <v>2</v>
      </c>
      <c r="AM97" s="173">
        <f t="shared" si="33"/>
        <v>2</v>
      </c>
      <c r="AN97" s="11" t="s">
        <v>153</v>
      </c>
      <c r="AO97" s="11" t="s">
        <v>153</v>
      </c>
      <c r="AP97" s="11" t="s">
        <v>153</v>
      </c>
      <c r="AQ97" s="25">
        <f t="shared" si="23"/>
        <v>2</v>
      </c>
      <c r="AR97" s="22">
        <f t="shared" si="23"/>
        <v>2</v>
      </c>
      <c r="AS97" s="11"/>
      <c r="AT97" s="173">
        <f t="shared" si="29"/>
        <v>2</v>
      </c>
      <c r="AU97" s="173">
        <f>IF($G97&lt;60,"",$H97)</f>
        <v>2</v>
      </c>
      <c r="AV97" s="11" t="s">
        <v>153</v>
      </c>
      <c r="AW97" s="11" t="s">
        <v>153</v>
      </c>
      <c r="AX97" s="11" t="s">
        <v>153</v>
      </c>
      <c r="AY97" s="11" t="s">
        <v>153</v>
      </c>
      <c r="AZ97" s="11"/>
      <c r="BA97" s="11"/>
      <c r="BB97" s="11" t="s">
        <v>153</v>
      </c>
      <c r="BC97" s="202">
        <f>IF($G97&lt;60,"",$H97)</f>
        <v>2</v>
      </c>
    </row>
    <row r="98" spans="2:55" ht="10.5" customHeight="1">
      <c r="B98" s="406"/>
      <c r="C98" s="409"/>
      <c r="D98" s="412"/>
      <c r="E98" s="31" t="s">
        <v>2</v>
      </c>
      <c r="F98" s="60"/>
      <c r="G98" s="54">
        <v>100</v>
      </c>
      <c r="H98" s="64">
        <v>2</v>
      </c>
      <c r="I98" s="69" t="s">
        <v>38</v>
      </c>
      <c r="J98" s="69" t="s">
        <v>100</v>
      </c>
      <c r="K98" s="130" t="s">
        <v>93</v>
      </c>
      <c r="L98" s="151">
        <f t="shared" si="31"/>
        <v>2</v>
      </c>
      <c r="M98" s="152"/>
      <c r="N98" s="119"/>
      <c r="O98" s="35"/>
      <c r="P98" s="35"/>
      <c r="Q98" s="35"/>
      <c r="R98" s="35"/>
      <c r="S98" s="35"/>
      <c r="T98" s="35"/>
      <c r="U98" s="35"/>
      <c r="V98" s="37" t="str">
        <f t="shared" si="32"/>
        <v>○</v>
      </c>
      <c r="W98" s="35"/>
      <c r="X98" s="36"/>
      <c r="Y98" s="32">
        <f t="shared" si="21"/>
        <v>2</v>
      </c>
      <c r="Z98" s="173">
        <f t="shared" si="21"/>
        <v>2</v>
      </c>
      <c r="AA98" s="34"/>
      <c r="AB98" s="35"/>
      <c r="AC98" s="35"/>
      <c r="AD98" s="35"/>
      <c r="AE98" s="36"/>
      <c r="AF98" s="25">
        <f t="shared" si="22"/>
        <v>2</v>
      </c>
      <c r="AG98" s="22">
        <f t="shared" si="22"/>
        <v>2</v>
      </c>
      <c r="AH98" s="22">
        <f t="shared" si="22"/>
        <v>2</v>
      </c>
      <c r="AI98" s="173">
        <f t="shared" si="27"/>
        <v>2</v>
      </c>
      <c r="AJ98" s="11" t="s">
        <v>153</v>
      </c>
      <c r="AK98" s="11" t="s">
        <v>153</v>
      </c>
      <c r="AL98" s="173">
        <f t="shared" si="33"/>
        <v>2</v>
      </c>
      <c r="AM98" s="173">
        <f t="shared" si="33"/>
        <v>2</v>
      </c>
      <c r="AN98" s="11" t="s">
        <v>153</v>
      </c>
      <c r="AO98" s="11" t="s">
        <v>153</v>
      </c>
      <c r="AP98" s="11" t="s">
        <v>153</v>
      </c>
      <c r="AQ98" s="25">
        <f t="shared" si="23"/>
        <v>2</v>
      </c>
      <c r="AR98" s="22">
        <f t="shared" si="23"/>
        <v>2</v>
      </c>
      <c r="AS98" s="22">
        <f t="shared" si="23"/>
        <v>2</v>
      </c>
      <c r="AT98" s="173">
        <f t="shared" si="29"/>
        <v>2</v>
      </c>
      <c r="AU98" s="11" t="s">
        <v>153</v>
      </c>
      <c r="AV98" s="11" t="s">
        <v>153</v>
      </c>
      <c r="AW98" s="173">
        <f t="shared" ref="AW98:AX104" si="35">IF($G98&lt;60,"",$H98)</f>
        <v>2</v>
      </c>
      <c r="AX98" s="173">
        <f t="shared" si="35"/>
        <v>2</v>
      </c>
      <c r="AY98" s="11" t="s">
        <v>153</v>
      </c>
      <c r="AZ98" s="173">
        <f>IF($G98&lt;60,"",$H98)</f>
        <v>2</v>
      </c>
      <c r="BA98" s="11"/>
      <c r="BB98" s="11" t="s">
        <v>153</v>
      </c>
      <c r="BC98" s="199" t="s">
        <v>153</v>
      </c>
    </row>
    <row r="99" spans="2:55" ht="10.5" customHeight="1">
      <c r="B99" s="406"/>
      <c r="C99" s="409"/>
      <c r="D99" s="412"/>
      <c r="E99" s="31" t="s">
        <v>137</v>
      </c>
      <c r="F99" s="60"/>
      <c r="G99" s="54">
        <v>100</v>
      </c>
      <c r="H99" s="64">
        <v>2</v>
      </c>
      <c r="I99" s="69" t="s">
        <v>38</v>
      </c>
      <c r="J99" s="69" t="s">
        <v>183</v>
      </c>
      <c r="K99" s="130" t="s">
        <v>93</v>
      </c>
      <c r="L99" s="151">
        <f t="shared" si="31"/>
        <v>2</v>
      </c>
      <c r="M99" s="152"/>
      <c r="N99" s="119"/>
      <c r="O99" s="35"/>
      <c r="P99" s="35"/>
      <c r="Q99" s="35"/>
      <c r="R99" s="35"/>
      <c r="S99" s="35"/>
      <c r="T99" s="35"/>
      <c r="U99" s="35"/>
      <c r="V99" s="37" t="str">
        <f t="shared" si="32"/>
        <v>○</v>
      </c>
      <c r="W99" s="35"/>
      <c r="X99" s="36"/>
      <c r="Y99" s="32">
        <f t="shared" si="21"/>
        <v>2</v>
      </c>
      <c r="Z99" s="173">
        <f t="shared" si="21"/>
        <v>2</v>
      </c>
      <c r="AA99" s="34"/>
      <c r="AB99" s="35"/>
      <c r="AC99" s="35"/>
      <c r="AD99" s="35"/>
      <c r="AE99" s="36"/>
      <c r="AF99" s="25">
        <f t="shared" si="22"/>
        <v>2</v>
      </c>
      <c r="AG99" s="22">
        <f t="shared" si="22"/>
        <v>2</v>
      </c>
      <c r="AH99" s="22">
        <f t="shared" si="22"/>
        <v>2</v>
      </c>
      <c r="AI99" s="173">
        <f t="shared" si="27"/>
        <v>2</v>
      </c>
      <c r="AJ99" s="11" t="s">
        <v>153</v>
      </c>
      <c r="AK99" s="11" t="s">
        <v>153</v>
      </c>
      <c r="AL99" s="173">
        <f t="shared" si="33"/>
        <v>2</v>
      </c>
      <c r="AM99" s="173">
        <f t="shared" si="33"/>
        <v>2</v>
      </c>
      <c r="AN99" s="11" t="s">
        <v>153</v>
      </c>
      <c r="AO99" s="11" t="s">
        <v>153</v>
      </c>
      <c r="AP99" s="11" t="s">
        <v>153</v>
      </c>
      <c r="AQ99" s="25">
        <f t="shared" si="23"/>
        <v>2</v>
      </c>
      <c r="AR99" s="22">
        <f t="shared" si="23"/>
        <v>2</v>
      </c>
      <c r="AS99" s="22">
        <f t="shared" si="23"/>
        <v>2</v>
      </c>
      <c r="AT99" s="173">
        <f t="shared" si="29"/>
        <v>2</v>
      </c>
      <c r="AU99" s="11" t="s">
        <v>153</v>
      </c>
      <c r="AV99" s="11" t="s">
        <v>153</v>
      </c>
      <c r="AW99" s="173">
        <f t="shared" si="35"/>
        <v>2</v>
      </c>
      <c r="AX99" s="173">
        <f t="shared" si="35"/>
        <v>2</v>
      </c>
      <c r="AY99" s="11" t="s">
        <v>153</v>
      </c>
      <c r="AZ99" s="11"/>
      <c r="BA99" s="173">
        <f>IF($G99&lt;60,"",$H99)</f>
        <v>2</v>
      </c>
      <c r="BB99" s="11" t="s">
        <v>153</v>
      </c>
      <c r="BC99" s="199" t="s">
        <v>153</v>
      </c>
    </row>
    <row r="100" spans="2:55" ht="11.1" customHeight="1">
      <c r="B100" s="406"/>
      <c r="C100" s="409"/>
      <c r="D100" s="412"/>
      <c r="E100" s="31" t="s">
        <v>41</v>
      </c>
      <c r="F100" s="60"/>
      <c r="G100" s="54">
        <v>100</v>
      </c>
      <c r="H100" s="64">
        <v>2</v>
      </c>
      <c r="I100" s="69" t="s">
        <v>38</v>
      </c>
      <c r="J100" s="69" t="s">
        <v>99</v>
      </c>
      <c r="K100" s="130" t="s">
        <v>93</v>
      </c>
      <c r="L100" s="151">
        <f t="shared" si="31"/>
        <v>2</v>
      </c>
      <c r="M100" s="152"/>
      <c r="N100" s="119"/>
      <c r="O100" s="35"/>
      <c r="P100" s="35"/>
      <c r="Q100" s="35"/>
      <c r="R100" s="35"/>
      <c r="S100" s="35"/>
      <c r="T100" s="35"/>
      <c r="U100" s="35"/>
      <c r="V100" s="37" t="str">
        <f t="shared" si="32"/>
        <v>○</v>
      </c>
      <c r="W100" s="35"/>
      <c r="X100" s="36"/>
      <c r="Y100" s="32">
        <f t="shared" si="21"/>
        <v>2</v>
      </c>
      <c r="Z100" s="173">
        <f t="shared" si="21"/>
        <v>2</v>
      </c>
      <c r="AA100" s="34"/>
      <c r="AB100" s="35"/>
      <c r="AC100" s="35"/>
      <c r="AD100" s="35"/>
      <c r="AE100" s="36"/>
      <c r="AF100" s="25">
        <f t="shared" si="22"/>
        <v>2</v>
      </c>
      <c r="AG100" s="22">
        <f t="shared" si="22"/>
        <v>2</v>
      </c>
      <c r="AH100" s="22">
        <f t="shared" si="22"/>
        <v>2</v>
      </c>
      <c r="AI100" s="173">
        <f t="shared" si="27"/>
        <v>2</v>
      </c>
      <c r="AJ100" s="11" t="s">
        <v>153</v>
      </c>
      <c r="AK100" s="11" t="s">
        <v>153</v>
      </c>
      <c r="AL100" s="173">
        <f t="shared" si="33"/>
        <v>2</v>
      </c>
      <c r="AM100" s="173">
        <f t="shared" si="33"/>
        <v>2</v>
      </c>
      <c r="AN100" s="11" t="s">
        <v>153</v>
      </c>
      <c r="AO100" s="11" t="s">
        <v>153</v>
      </c>
      <c r="AP100" s="11" t="s">
        <v>153</v>
      </c>
      <c r="AQ100" s="25">
        <f t="shared" si="23"/>
        <v>2</v>
      </c>
      <c r="AR100" s="22">
        <f t="shared" si="23"/>
        <v>2</v>
      </c>
      <c r="AS100" s="22">
        <f t="shared" si="23"/>
        <v>2</v>
      </c>
      <c r="AT100" s="173">
        <f t="shared" si="29"/>
        <v>2</v>
      </c>
      <c r="AU100" s="11" t="s">
        <v>153</v>
      </c>
      <c r="AV100" s="11" t="s">
        <v>153</v>
      </c>
      <c r="AW100" s="173">
        <f t="shared" si="35"/>
        <v>2</v>
      </c>
      <c r="AX100" s="173">
        <f t="shared" si="35"/>
        <v>2</v>
      </c>
      <c r="AY100" s="173">
        <f>IF($G100&lt;60,"",$H100)</f>
        <v>2</v>
      </c>
      <c r="AZ100" s="11"/>
      <c r="BA100" s="11"/>
      <c r="BB100" s="11" t="s">
        <v>153</v>
      </c>
      <c r="BC100" s="199" t="s">
        <v>153</v>
      </c>
    </row>
    <row r="101" spans="2:55" ht="10.35" customHeight="1">
      <c r="B101" s="406"/>
      <c r="C101" s="409"/>
      <c r="D101" s="412"/>
      <c r="E101" s="31" t="s">
        <v>216</v>
      </c>
      <c r="F101" s="60"/>
      <c r="G101" s="54">
        <v>100</v>
      </c>
      <c r="H101" s="64">
        <v>2</v>
      </c>
      <c r="I101" s="69" t="s">
        <v>38</v>
      </c>
      <c r="J101" s="69" t="s">
        <v>99</v>
      </c>
      <c r="K101" s="130" t="s">
        <v>93</v>
      </c>
      <c r="L101" s="151">
        <f t="shared" si="31"/>
        <v>2</v>
      </c>
      <c r="M101" s="152"/>
      <c r="N101" s="119"/>
      <c r="O101" s="35"/>
      <c r="P101" s="35"/>
      <c r="Q101" s="35"/>
      <c r="R101" s="35"/>
      <c r="S101" s="35"/>
      <c r="T101" s="35"/>
      <c r="U101" s="35"/>
      <c r="V101" s="37" t="str">
        <f t="shared" si="32"/>
        <v>○</v>
      </c>
      <c r="W101" s="35"/>
      <c r="X101" s="36"/>
      <c r="Y101" s="32">
        <f t="shared" si="21"/>
        <v>2</v>
      </c>
      <c r="Z101" s="173">
        <f t="shared" si="21"/>
        <v>2</v>
      </c>
      <c r="AA101" s="34"/>
      <c r="AB101" s="35"/>
      <c r="AC101" s="35"/>
      <c r="AD101" s="35"/>
      <c r="AE101" s="36"/>
      <c r="AF101" s="25">
        <f t="shared" si="22"/>
        <v>2</v>
      </c>
      <c r="AG101" s="22">
        <f t="shared" si="22"/>
        <v>2</v>
      </c>
      <c r="AH101" s="22">
        <f t="shared" si="22"/>
        <v>2</v>
      </c>
      <c r="AI101" s="173">
        <f t="shared" si="27"/>
        <v>2</v>
      </c>
      <c r="AJ101" s="11" t="s">
        <v>153</v>
      </c>
      <c r="AK101" s="11" t="s">
        <v>153</v>
      </c>
      <c r="AL101" s="173">
        <f t="shared" si="33"/>
        <v>2</v>
      </c>
      <c r="AM101" s="173">
        <f t="shared" si="33"/>
        <v>2</v>
      </c>
      <c r="AN101" s="11" t="s">
        <v>153</v>
      </c>
      <c r="AO101" s="11" t="s">
        <v>153</v>
      </c>
      <c r="AP101" s="11" t="s">
        <v>153</v>
      </c>
      <c r="AQ101" s="25">
        <f t="shared" si="23"/>
        <v>2</v>
      </c>
      <c r="AR101" s="22">
        <f t="shared" si="23"/>
        <v>2</v>
      </c>
      <c r="AS101" s="22">
        <f t="shared" si="23"/>
        <v>2</v>
      </c>
      <c r="AT101" s="173">
        <f t="shared" si="29"/>
        <v>2</v>
      </c>
      <c r="AU101" s="11" t="s">
        <v>153</v>
      </c>
      <c r="AV101" s="11" t="s">
        <v>153</v>
      </c>
      <c r="AW101" s="173">
        <f>IF($G101&lt;60,"",$H101)</f>
        <v>2</v>
      </c>
      <c r="AX101" s="173">
        <f>IF($G101&lt;60,"",$H101)</f>
        <v>2</v>
      </c>
      <c r="AY101" s="11"/>
      <c r="AZ101" s="11"/>
      <c r="BA101" s="11"/>
      <c r="BB101" s="11" t="s">
        <v>153</v>
      </c>
      <c r="BC101" s="199" t="s">
        <v>153</v>
      </c>
    </row>
    <row r="102" spans="2:55" ht="10.5" customHeight="1">
      <c r="B102" s="406"/>
      <c r="C102" s="409"/>
      <c r="D102" s="412"/>
      <c r="E102" s="31" t="s">
        <v>203</v>
      </c>
      <c r="F102" s="60"/>
      <c r="G102" s="54">
        <v>100</v>
      </c>
      <c r="H102" s="64">
        <v>2</v>
      </c>
      <c r="I102" s="69" t="s">
        <v>38</v>
      </c>
      <c r="J102" s="69" t="s">
        <v>277</v>
      </c>
      <c r="K102" s="130" t="s">
        <v>93</v>
      </c>
      <c r="L102" s="151">
        <f t="shared" si="31"/>
        <v>2</v>
      </c>
      <c r="M102" s="152"/>
      <c r="N102" s="34"/>
      <c r="O102" s="35"/>
      <c r="P102" s="35"/>
      <c r="Q102" s="35"/>
      <c r="R102" s="35"/>
      <c r="S102" s="35"/>
      <c r="T102" s="35"/>
      <c r="U102" s="35"/>
      <c r="V102" s="37" t="str">
        <f t="shared" si="32"/>
        <v>○</v>
      </c>
      <c r="W102" s="35"/>
      <c r="X102" s="36"/>
      <c r="Y102" s="32">
        <f t="shared" si="21"/>
        <v>2</v>
      </c>
      <c r="Z102" s="173">
        <f t="shared" si="21"/>
        <v>2</v>
      </c>
      <c r="AA102" s="34"/>
      <c r="AB102" s="35"/>
      <c r="AC102" s="35"/>
      <c r="AD102" s="35"/>
      <c r="AE102" s="36"/>
      <c r="AF102" s="25">
        <f t="shared" si="22"/>
        <v>2</v>
      </c>
      <c r="AG102" s="22">
        <f t="shared" si="22"/>
        <v>2</v>
      </c>
      <c r="AH102" s="22">
        <f t="shared" si="22"/>
        <v>2</v>
      </c>
      <c r="AI102" s="173">
        <f t="shared" si="27"/>
        <v>2</v>
      </c>
      <c r="AJ102" s="11" t="s">
        <v>153</v>
      </c>
      <c r="AK102" s="11" t="s">
        <v>153</v>
      </c>
      <c r="AL102" s="173">
        <f t="shared" ref="AL102:AM104" si="36">IF($G102&lt;60,"",$H102)</f>
        <v>2</v>
      </c>
      <c r="AM102" s="173">
        <f t="shared" si="36"/>
        <v>2</v>
      </c>
      <c r="AN102" s="11" t="s">
        <v>153</v>
      </c>
      <c r="AO102" s="11" t="s">
        <v>153</v>
      </c>
      <c r="AP102" s="11" t="s">
        <v>153</v>
      </c>
      <c r="AQ102" s="25">
        <f t="shared" si="23"/>
        <v>2</v>
      </c>
      <c r="AR102" s="22">
        <f t="shared" si="23"/>
        <v>2</v>
      </c>
      <c r="AS102" s="22">
        <f t="shared" si="23"/>
        <v>2</v>
      </c>
      <c r="AT102" s="173">
        <f t="shared" si="29"/>
        <v>2</v>
      </c>
      <c r="AU102" s="11" t="s">
        <v>153</v>
      </c>
      <c r="AV102" s="11" t="s">
        <v>153</v>
      </c>
      <c r="AW102" s="173">
        <f>IF($G102&lt;60,"",$H102)</f>
        <v>2</v>
      </c>
      <c r="AX102" s="173">
        <f t="shared" si="35"/>
        <v>2</v>
      </c>
      <c r="AY102" s="173">
        <f>IF($G102&lt;60,"",$H102)</f>
        <v>2</v>
      </c>
      <c r="AZ102" s="11"/>
      <c r="BA102" s="11"/>
      <c r="BB102" s="11" t="s">
        <v>153</v>
      </c>
      <c r="BC102" s="199" t="s">
        <v>153</v>
      </c>
    </row>
    <row r="103" spans="2:55" ht="10.5" customHeight="1">
      <c r="B103" s="406"/>
      <c r="C103" s="409"/>
      <c r="D103" s="412"/>
      <c r="E103" s="322" t="s">
        <v>220</v>
      </c>
      <c r="F103" s="60"/>
      <c r="G103" s="68">
        <v>100</v>
      </c>
      <c r="H103" s="64">
        <v>2</v>
      </c>
      <c r="I103" s="69" t="s">
        <v>38</v>
      </c>
      <c r="J103" s="87" t="s">
        <v>183</v>
      </c>
      <c r="K103" s="130" t="s">
        <v>93</v>
      </c>
      <c r="L103" s="151">
        <f t="shared" si="31"/>
        <v>2</v>
      </c>
      <c r="M103" s="152"/>
      <c r="N103" s="119"/>
      <c r="O103" s="35"/>
      <c r="P103" s="35"/>
      <c r="Q103" s="35"/>
      <c r="R103" s="35"/>
      <c r="S103" s="35"/>
      <c r="T103" s="35"/>
      <c r="U103" s="35"/>
      <c r="V103" s="37" t="str">
        <f t="shared" si="32"/>
        <v>○</v>
      </c>
      <c r="W103" s="35"/>
      <c r="X103" s="36"/>
      <c r="Y103" s="32">
        <f>IF($G103&lt;60,"",$H103)</f>
        <v>2</v>
      </c>
      <c r="Z103" s="32">
        <f>IF($G103&lt;60,"",$H103)</f>
        <v>2</v>
      </c>
      <c r="AA103" s="119"/>
      <c r="AB103" s="35"/>
      <c r="AC103" s="35"/>
      <c r="AD103" s="35"/>
      <c r="AE103" s="36"/>
      <c r="AF103" s="25">
        <f t="shared" ref="AF103:AI104" si="37">IF($G103&lt;60,"",$H103)</f>
        <v>2</v>
      </c>
      <c r="AG103" s="22">
        <f t="shared" si="37"/>
        <v>2</v>
      </c>
      <c r="AH103" s="22">
        <f t="shared" si="37"/>
        <v>2</v>
      </c>
      <c r="AI103" s="22">
        <f t="shared" si="37"/>
        <v>2</v>
      </c>
      <c r="AJ103" s="11"/>
      <c r="AK103" s="304"/>
      <c r="AL103" s="22">
        <f t="shared" si="36"/>
        <v>2</v>
      </c>
      <c r="AM103" s="22">
        <f t="shared" si="36"/>
        <v>2</v>
      </c>
      <c r="AN103" s="11"/>
      <c r="AO103" s="11"/>
      <c r="AP103" s="99"/>
      <c r="AQ103" s="25">
        <f t="shared" si="23"/>
        <v>2</v>
      </c>
      <c r="AR103" s="22">
        <f t="shared" si="23"/>
        <v>2</v>
      </c>
      <c r="AS103" s="22">
        <f t="shared" si="23"/>
        <v>2</v>
      </c>
      <c r="AT103" s="173">
        <f t="shared" si="29"/>
        <v>2</v>
      </c>
      <c r="AU103" s="213"/>
      <c r="AV103" s="213"/>
      <c r="AW103" s="173">
        <f>IF($G103&lt;60,"",$H103)</f>
        <v>2</v>
      </c>
      <c r="AX103" s="173">
        <f t="shared" si="35"/>
        <v>2</v>
      </c>
      <c r="AY103" s="213"/>
      <c r="AZ103" s="173">
        <f>IF($G103&lt;60,"",$H103)</f>
        <v>2</v>
      </c>
      <c r="BA103" s="213"/>
      <c r="BB103" s="213"/>
      <c r="BC103" s="305"/>
    </row>
    <row r="104" spans="2:55" ht="10.5" customHeight="1" thickBot="1">
      <c r="B104" s="495"/>
      <c r="C104" s="424"/>
      <c r="D104" s="515"/>
      <c r="E104" s="323" t="s">
        <v>250</v>
      </c>
      <c r="F104" s="307"/>
      <c r="G104" s="308">
        <v>100</v>
      </c>
      <c r="H104" s="309">
        <v>2</v>
      </c>
      <c r="I104" s="310" t="s">
        <v>38</v>
      </c>
      <c r="J104" s="252" t="s">
        <v>182</v>
      </c>
      <c r="K104" s="311" t="s">
        <v>93</v>
      </c>
      <c r="L104" s="312">
        <f t="shared" si="31"/>
        <v>2</v>
      </c>
      <c r="M104" s="313"/>
      <c r="N104" s="262"/>
      <c r="O104" s="257"/>
      <c r="P104" s="257"/>
      <c r="Q104" s="257"/>
      <c r="R104" s="257"/>
      <c r="S104" s="257"/>
      <c r="T104" s="257"/>
      <c r="U104" s="257"/>
      <c r="V104" s="258" t="str">
        <f t="shared" si="32"/>
        <v>○</v>
      </c>
      <c r="W104" s="257"/>
      <c r="X104" s="259"/>
      <c r="Y104" s="260">
        <f>IF($G104&lt;60,"",$H104)</f>
        <v>2</v>
      </c>
      <c r="Z104" s="260">
        <f>IF($G104&lt;60,"",$H104)</f>
        <v>2</v>
      </c>
      <c r="AA104" s="262"/>
      <c r="AB104" s="257"/>
      <c r="AC104" s="257"/>
      <c r="AD104" s="257"/>
      <c r="AE104" s="259"/>
      <c r="AF104" s="276">
        <f t="shared" si="37"/>
        <v>2</v>
      </c>
      <c r="AG104" s="277">
        <f t="shared" si="37"/>
        <v>2</v>
      </c>
      <c r="AH104" s="277">
        <f t="shared" si="37"/>
        <v>2</v>
      </c>
      <c r="AI104" s="277">
        <f t="shared" si="37"/>
        <v>2</v>
      </c>
      <c r="AJ104" s="264"/>
      <c r="AK104" s="314"/>
      <c r="AL104" s="277">
        <f t="shared" si="36"/>
        <v>2</v>
      </c>
      <c r="AM104" s="277">
        <f t="shared" si="36"/>
        <v>2</v>
      </c>
      <c r="AN104" s="264"/>
      <c r="AO104" s="264"/>
      <c r="AP104" s="315"/>
      <c r="AQ104" s="276">
        <f t="shared" si="23"/>
        <v>2</v>
      </c>
      <c r="AR104" s="277">
        <f t="shared" si="23"/>
        <v>2</v>
      </c>
      <c r="AS104" s="277">
        <f t="shared" si="23"/>
        <v>2</v>
      </c>
      <c r="AT104" s="266">
        <f t="shared" si="29"/>
        <v>2</v>
      </c>
      <c r="AU104" s="294"/>
      <c r="AV104" s="294"/>
      <c r="AW104" s="266">
        <f>IF($G104&lt;60,"",$H104)</f>
        <v>2</v>
      </c>
      <c r="AX104" s="266">
        <f t="shared" si="35"/>
        <v>2</v>
      </c>
      <c r="AY104" s="294"/>
      <c r="AZ104" s="266">
        <f>IF($G104&lt;60,"",$H104)</f>
        <v>2</v>
      </c>
      <c r="BA104" s="294"/>
      <c r="BB104" s="294"/>
      <c r="BC104" s="316"/>
    </row>
    <row r="105" spans="2:55" ht="15" customHeight="1">
      <c r="B105" s="506" t="s">
        <v>9</v>
      </c>
      <c r="C105" s="507"/>
      <c r="D105" s="507"/>
      <c r="E105" s="507"/>
      <c r="F105" s="507"/>
      <c r="G105" s="507"/>
      <c r="H105" s="507"/>
      <c r="I105" s="507"/>
      <c r="J105" s="507"/>
      <c r="K105" s="508"/>
      <c r="L105" s="397">
        <f>SUM(L10:L104)</f>
        <v>79</v>
      </c>
      <c r="M105" s="399">
        <f>SUM(M10:M104)</f>
        <v>30</v>
      </c>
      <c r="N105" s="181">
        <f>COUNTIF(N10:N104,"◎")</f>
        <v>2</v>
      </c>
      <c r="O105" s="401">
        <f>COUNTIF(O10:O104,"◎")</f>
        <v>1</v>
      </c>
      <c r="P105" s="284">
        <f>COUNTIF(P10:P104,"◎")</f>
        <v>5</v>
      </c>
      <c r="Q105" s="284">
        <f>COUNTIF(Q10:Q104,"◎")</f>
        <v>18</v>
      </c>
      <c r="R105" s="393">
        <f>COUNTIF(R10:R104,"◎")+COUNTIF(R10:R102,"○")</f>
        <v>5</v>
      </c>
      <c r="S105" s="403">
        <f>COUNTIF(S10:S104,"◎")</f>
        <v>3</v>
      </c>
      <c r="T105" s="393">
        <f>COUNTIF(T10:T104,"◎")</f>
        <v>4</v>
      </c>
      <c r="U105" s="284">
        <f>COUNTIF(U10:U104,"◎")</f>
        <v>1</v>
      </c>
      <c r="V105" s="393">
        <f>COUNTIF(V10:V104,"○")</f>
        <v>16</v>
      </c>
      <c r="W105" s="278">
        <f>COUNTIF(W10:W104,"◎")</f>
        <v>4</v>
      </c>
      <c r="X105" s="393">
        <f>COUNTIF(X10:X104,"◎")</f>
        <v>2</v>
      </c>
      <c r="Y105" s="395">
        <f>SUM(Y10:Y104)</f>
        <v>161</v>
      </c>
      <c r="Z105" s="395">
        <f>SUM(Z10:Z104)</f>
        <v>136</v>
      </c>
      <c r="AA105" s="504">
        <f>COUNTIF(AA22:AA104,"○")</f>
        <v>5</v>
      </c>
      <c r="AB105" s="360">
        <f>COUNTIF(AB22:AB104,"○")</f>
        <v>18</v>
      </c>
      <c r="AC105" s="360">
        <f>COUNTIF(AC22:AC104,"○")</f>
        <v>1</v>
      </c>
      <c r="AD105" s="360">
        <f>COUNTIF(AD22:AD104,"○")</f>
        <v>2</v>
      </c>
      <c r="AE105" s="502">
        <f>COUNTIF(AE22:AE104,"○")</f>
        <v>2</v>
      </c>
      <c r="AF105" s="386">
        <f t="shared" ref="AF105:BC105" si="38">SUM(AF10:AF104)</f>
        <v>79</v>
      </c>
      <c r="AG105" s="360">
        <f t="shared" si="38"/>
        <v>67</v>
      </c>
      <c r="AH105" s="360">
        <f t="shared" si="38"/>
        <v>50</v>
      </c>
      <c r="AI105" s="360">
        <f t="shared" si="38"/>
        <v>131</v>
      </c>
      <c r="AJ105" s="360">
        <f t="shared" si="38"/>
        <v>66</v>
      </c>
      <c r="AK105" s="384">
        <f t="shared" si="38"/>
        <v>13</v>
      </c>
      <c r="AL105" s="386">
        <f t="shared" si="38"/>
        <v>96</v>
      </c>
      <c r="AM105" s="360">
        <f t="shared" si="38"/>
        <v>63</v>
      </c>
      <c r="AN105" s="360">
        <f t="shared" si="38"/>
        <v>10</v>
      </c>
      <c r="AO105" s="360">
        <f t="shared" si="38"/>
        <v>32</v>
      </c>
      <c r="AP105" s="384">
        <f t="shared" si="38"/>
        <v>36</v>
      </c>
      <c r="AQ105" s="382">
        <f t="shared" si="38"/>
        <v>79</v>
      </c>
      <c r="AR105" s="358">
        <f t="shared" si="38"/>
        <v>63</v>
      </c>
      <c r="AS105" s="358">
        <f t="shared" si="38"/>
        <v>44</v>
      </c>
      <c r="AT105" s="378">
        <f t="shared" si="38"/>
        <v>128</v>
      </c>
      <c r="AU105" s="358">
        <f t="shared" si="38"/>
        <v>72</v>
      </c>
      <c r="AV105" s="380">
        <f t="shared" si="38"/>
        <v>13</v>
      </c>
      <c r="AW105" s="382">
        <f t="shared" si="38"/>
        <v>89</v>
      </c>
      <c r="AX105" s="358">
        <f t="shared" si="38"/>
        <v>52</v>
      </c>
      <c r="AY105" s="358">
        <f t="shared" si="38"/>
        <v>18</v>
      </c>
      <c r="AZ105" s="358">
        <f t="shared" si="38"/>
        <v>16</v>
      </c>
      <c r="BA105" s="358">
        <f t="shared" si="38"/>
        <v>10</v>
      </c>
      <c r="BB105" s="358">
        <f t="shared" si="38"/>
        <v>37</v>
      </c>
      <c r="BC105" s="368">
        <f t="shared" si="38"/>
        <v>39</v>
      </c>
    </row>
    <row r="106" spans="2:55" ht="15" customHeight="1">
      <c r="B106" s="470"/>
      <c r="C106" s="471"/>
      <c r="D106" s="471"/>
      <c r="E106" s="471"/>
      <c r="F106" s="471"/>
      <c r="G106" s="471"/>
      <c r="H106" s="471"/>
      <c r="I106" s="471"/>
      <c r="J106" s="471"/>
      <c r="K106" s="472"/>
      <c r="L106" s="398"/>
      <c r="M106" s="400"/>
      <c r="N106" s="182">
        <f>COUNTIF(N10:N104,"○")-2</f>
        <v>7</v>
      </c>
      <c r="O106" s="402"/>
      <c r="P106" s="285">
        <f>COUNTIF(P10:P104,"○")-1</f>
        <v>5</v>
      </c>
      <c r="Q106" s="285">
        <f>COUNTIF(Q10:Q104,"◎")+COUNTIF(Q10:Q102,"○")</f>
        <v>27</v>
      </c>
      <c r="R106" s="394">
        <f>COUNTIF(R22:R105,"◎")</f>
        <v>1</v>
      </c>
      <c r="S106" s="404"/>
      <c r="T106" s="394">
        <f>COUNTIF(T22:T105,"◎")</f>
        <v>4</v>
      </c>
      <c r="U106" s="285">
        <f>COUNTIF(U69,"○")+COUNTIF(U88,"○")</f>
        <v>2</v>
      </c>
      <c r="V106" s="394">
        <f>COUNTIF(V22:V105,"◎")</f>
        <v>0</v>
      </c>
      <c r="W106" s="279">
        <f>COUNTIF(W10:W104,"○")</f>
        <v>3</v>
      </c>
      <c r="X106" s="394">
        <f>COUNTIF(X22:X105,"◎")</f>
        <v>2</v>
      </c>
      <c r="Y106" s="396"/>
      <c r="Z106" s="396"/>
      <c r="AA106" s="505"/>
      <c r="AB106" s="361"/>
      <c r="AC106" s="361"/>
      <c r="AD106" s="361"/>
      <c r="AE106" s="503"/>
      <c r="AF106" s="387"/>
      <c r="AG106" s="361"/>
      <c r="AH106" s="361"/>
      <c r="AI106" s="361"/>
      <c r="AJ106" s="361"/>
      <c r="AK106" s="385"/>
      <c r="AL106" s="387"/>
      <c r="AM106" s="361"/>
      <c r="AN106" s="361"/>
      <c r="AO106" s="361"/>
      <c r="AP106" s="385"/>
      <c r="AQ106" s="383"/>
      <c r="AR106" s="359"/>
      <c r="AS106" s="359"/>
      <c r="AT106" s="379"/>
      <c r="AU106" s="359"/>
      <c r="AV106" s="381"/>
      <c r="AW106" s="383"/>
      <c r="AX106" s="359"/>
      <c r="AY106" s="359"/>
      <c r="AZ106" s="359"/>
      <c r="BA106" s="359"/>
      <c r="BB106" s="359"/>
      <c r="BC106" s="369"/>
    </row>
    <row r="107" spans="2:55" ht="15" customHeight="1">
      <c r="B107" s="461" t="s">
        <v>43</v>
      </c>
      <c r="C107" s="462"/>
      <c r="D107" s="462"/>
      <c r="E107" s="462"/>
      <c r="F107" s="462"/>
      <c r="G107" s="462"/>
      <c r="H107" s="462"/>
      <c r="I107" s="462"/>
      <c r="J107" s="462"/>
      <c r="K107" s="463"/>
      <c r="L107" s="370" t="s">
        <v>221</v>
      </c>
      <c r="M107" s="372" t="s">
        <v>276</v>
      </c>
      <c r="N107" s="183" t="s">
        <v>161</v>
      </c>
      <c r="O107" s="374" t="s">
        <v>222</v>
      </c>
      <c r="P107" s="280" t="s">
        <v>227</v>
      </c>
      <c r="Q107" s="280" t="s">
        <v>202</v>
      </c>
      <c r="R107" s="354" t="s">
        <v>227</v>
      </c>
      <c r="S107" s="376" t="s">
        <v>158</v>
      </c>
      <c r="T107" s="354" t="s">
        <v>217</v>
      </c>
      <c r="U107" s="280" t="s">
        <v>159</v>
      </c>
      <c r="V107" s="354" t="s">
        <v>160</v>
      </c>
      <c r="W107" s="286" t="s">
        <v>217</v>
      </c>
      <c r="X107" s="354" t="s">
        <v>161</v>
      </c>
      <c r="Y107" s="356" t="s">
        <v>129</v>
      </c>
      <c r="Z107" s="356" t="s">
        <v>162</v>
      </c>
      <c r="AA107" s="498" t="s">
        <v>47</v>
      </c>
      <c r="AB107" s="498"/>
      <c r="AC107" s="498"/>
      <c r="AD107" s="498"/>
      <c r="AE107" s="499"/>
      <c r="AF107" s="348" t="s">
        <v>61</v>
      </c>
      <c r="AG107" s="350" t="s">
        <v>123</v>
      </c>
      <c r="AH107" s="350" t="s">
        <v>120</v>
      </c>
      <c r="AI107" s="350" t="s">
        <v>119</v>
      </c>
      <c r="AJ107" s="350" t="s">
        <v>62</v>
      </c>
      <c r="AK107" s="352" t="s">
        <v>127</v>
      </c>
      <c r="AL107" s="348" t="s">
        <v>63</v>
      </c>
      <c r="AM107" s="350" t="s">
        <v>64</v>
      </c>
      <c r="AN107" s="350" t="s">
        <v>65</v>
      </c>
      <c r="AO107" s="350" t="s">
        <v>66</v>
      </c>
      <c r="AP107" s="352" t="s">
        <v>65</v>
      </c>
      <c r="AQ107" s="366" t="s">
        <v>119</v>
      </c>
      <c r="AR107" s="346" t="s">
        <v>123</v>
      </c>
      <c r="AS107" s="362" t="s">
        <v>120</v>
      </c>
      <c r="AT107" s="362" t="s">
        <v>119</v>
      </c>
      <c r="AU107" s="346" t="s">
        <v>106</v>
      </c>
      <c r="AV107" s="364" t="s">
        <v>76</v>
      </c>
      <c r="AW107" s="366" t="s">
        <v>123</v>
      </c>
      <c r="AX107" s="346" t="s">
        <v>107</v>
      </c>
      <c r="AY107" s="346" t="s">
        <v>124</v>
      </c>
      <c r="AZ107" s="346" t="s">
        <v>124</v>
      </c>
      <c r="BA107" s="346" t="s">
        <v>108</v>
      </c>
      <c r="BB107" s="346" t="s">
        <v>125</v>
      </c>
      <c r="BC107" s="388" t="s">
        <v>108</v>
      </c>
    </row>
    <row r="108" spans="2:55" ht="15" customHeight="1" thickBot="1">
      <c r="B108" s="464"/>
      <c r="C108" s="465"/>
      <c r="D108" s="465"/>
      <c r="E108" s="465"/>
      <c r="F108" s="465"/>
      <c r="G108" s="465"/>
      <c r="H108" s="465"/>
      <c r="I108" s="465"/>
      <c r="J108" s="465"/>
      <c r="K108" s="466"/>
      <c r="L108" s="371"/>
      <c r="M108" s="373"/>
      <c r="N108" s="205" t="s">
        <v>127</v>
      </c>
      <c r="O108" s="375"/>
      <c r="P108" s="206" t="s">
        <v>128</v>
      </c>
      <c r="Q108" s="287" t="s">
        <v>160</v>
      </c>
      <c r="R108" s="355"/>
      <c r="S108" s="377"/>
      <c r="T108" s="355"/>
      <c r="U108" s="287" t="s">
        <v>163</v>
      </c>
      <c r="V108" s="355"/>
      <c r="W108" s="287" t="s">
        <v>163</v>
      </c>
      <c r="X108" s="355"/>
      <c r="Y108" s="357"/>
      <c r="Z108" s="357"/>
      <c r="AA108" s="500"/>
      <c r="AB108" s="500"/>
      <c r="AC108" s="500"/>
      <c r="AD108" s="500"/>
      <c r="AE108" s="501"/>
      <c r="AF108" s="349"/>
      <c r="AG108" s="351"/>
      <c r="AH108" s="351"/>
      <c r="AI108" s="351"/>
      <c r="AJ108" s="351"/>
      <c r="AK108" s="353"/>
      <c r="AL108" s="349"/>
      <c r="AM108" s="351"/>
      <c r="AN108" s="351"/>
      <c r="AO108" s="351"/>
      <c r="AP108" s="353"/>
      <c r="AQ108" s="367"/>
      <c r="AR108" s="347"/>
      <c r="AS108" s="363"/>
      <c r="AT108" s="363"/>
      <c r="AU108" s="347"/>
      <c r="AV108" s="365"/>
      <c r="AW108" s="367"/>
      <c r="AX108" s="347"/>
      <c r="AY108" s="347"/>
      <c r="AZ108" s="347"/>
      <c r="BA108" s="347"/>
      <c r="BB108" s="347"/>
      <c r="BC108" s="389"/>
    </row>
    <row r="109" spans="2:55" ht="15" customHeight="1">
      <c r="E109" s="159"/>
      <c r="F109" s="159"/>
      <c r="G109" s="159"/>
      <c r="H109" s="159"/>
      <c r="I109" s="159"/>
      <c r="J109" s="159"/>
      <c r="K109" s="159"/>
      <c r="L109" s="159"/>
      <c r="M109" s="125"/>
      <c r="N109" s="184" t="s">
        <v>164</v>
      </c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6"/>
      <c r="Z109" s="186"/>
      <c r="AA109" s="186"/>
      <c r="AB109" s="186"/>
      <c r="AC109" s="186"/>
      <c r="AD109" s="186"/>
      <c r="AE109" s="186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59"/>
      <c r="AR109" s="159"/>
      <c r="AS109" s="159"/>
      <c r="AT109" s="159"/>
      <c r="AU109" s="159"/>
      <c r="AV109" s="159"/>
    </row>
    <row r="110" spans="2:55" ht="15" customHeight="1">
      <c r="E110" s="159"/>
      <c r="F110" s="159"/>
      <c r="G110" s="159"/>
      <c r="H110" s="159"/>
      <c r="I110" s="159"/>
      <c r="J110" s="159"/>
      <c r="K110" s="159"/>
      <c r="L110" s="159"/>
      <c r="M110" s="159"/>
      <c r="N110" s="184" t="s">
        <v>165</v>
      </c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6"/>
      <c r="Z110" s="186"/>
      <c r="AA110" s="186"/>
      <c r="AB110" s="186"/>
      <c r="AC110" s="186"/>
      <c r="AD110" s="186"/>
      <c r="AE110" s="186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59"/>
      <c r="AR110" s="159"/>
      <c r="AS110" s="159"/>
      <c r="AT110" s="159"/>
      <c r="AU110" s="159"/>
      <c r="AV110" s="159"/>
    </row>
  </sheetData>
  <sheetProtection sheet="1"/>
  <mergeCells count="139">
    <mergeCell ref="D87:D104"/>
    <mergeCell ref="C83:C104"/>
    <mergeCell ref="B70:B104"/>
    <mergeCell ref="AX107:AX108"/>
    <mergeCell ref="AY107:AY108"/>
    <mergeCell ref="AZ107:AZ108"/>
    <mergeCell ref="AL107:AL108"/>
    <mergeCell ref="AM107:AM108"/>
    <mergeCell ref="AN107:AN108"/>
    <mergeCell ref="AO107:AO108"/>
    <mergeCell ref="AZ105:AZ106"/>
    <mergeCell ref="AR105:AR106"/>
    <mergeCell ref="AS105:AS106"/>
    <mergeCell ref="AT105:AT106"/>
    <mergeCell ref="AU105:AU106"/>
    <mergeCell ref="AV105:AV106"/>
    <mergeCell ref="AW105:AW106"/>
    <mergeCell ref="AX105:AX106"/>
    <mergeCell ref="AY105:AY106"/>
    <mergeCell ref="AH105:AH106"/>
    <mergeCell ref="AI105:AI106"/>
    <mergeCell ref="AJ105:AJ106"/>
    <mergeCell ref="AK105:AK106"/>
    <mergeCell ref="AL105:AL106"/>
    <mergeCell ref="BA107:BA108"/>
    <mergeCell ref="BB107:BB108"/>
    <mergeCell ref="BC107:BC108"/>
    <mergeCell ref="AR107:AR108"/>
    <mergeCell ref="AS107:AS108"/>
    <mergeCell ref="AT107:AT108"/>
    <mergeCell ref="AU107:AU108"/>
    <mergeCell ref="AV107:AV108"/>
    <mergeCell ref="AW107:AW108"/>
    <mergeCell ref="BA105:BA106"/>
    <mergeCell ref="BB105:BB106"/>
    <mergeCell ref="BC105:BC106"/>
    <mergeCell ref="B107:K108"/>
    <mergeCell ref="L107:L108"/>
    <mergeCell ref="M107:M108"/>
    <mergeCell ref="O107:O108"/>
    <mergeCell ref="R107:R108"/>
    <mergeCell ref="S107:S108"/>
    <mergeCell ref="T107:T108"/>
    <mergeCell ref="V107:V108"/>
    <mergeCell ref="X107:X108"/>
    <mergeCell ref="Y107:Y108"/>
    <mergeCell ref="Z107:Z108"/>
    <mergeCell ref="AA107:AE108"/>
    <mergeCell ref="AP107:AP108"/>
    <mergeCell ref="AQ107:AQ108"/>
    <mergeCell ref="AF107:AF108"/>
    <mergeCell ref="AG107:AG108"/>
    <mergeCell ref="AH107:AH108"/>
    <mergeCell ref="AI107:AI108"/>
    <mergeCell ref="AJ107:AJ108"/>
    <mergeCell ref="AK107:AK108"/>
    <mergeCell ref="AQ105:AQ106"/>
    <mergeCell ref="AM105:AM106"/>
    <mergeCell ref="AN105:AN106"/>
    <mergeCell ref="AO105:AO106"/>
    <mergeCell ref="AP105:AP106"/>
    <mergeCell ref="Y105:Y106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B105:K106"/>
    <mergeCell ref="L105:L106"/>
    <mergeCell ref="M105:M106"/>
    <mergeCell ref="O105:O106"/>
    <mergeCell ref="R105:R106"/>
    <mergeCell ref="S105:S106"/>
    <mergeCell ref="T105:T106"/>
    <mergeCell ref="V105:V106"/>
    <mergeCell ref="X105:X106"/>
    <mergeCell ref="D83:D86"/>
    <mergeCell ref="AW8:BC8"/>
    <mergeCell ref="B10:B69"/>
    <mergeCell ref="C10:C32"/>
    <mergeCell ref="D10:D15"/>
    <mergeCell ref="D16:D32"/>
    <mergeCell ref="C33:C69"/>
    <mergeCell ref="D33:D59"/>
    <mergeCell ref="D60:D69"/>
    <mergeCell ref="AV7:AV9"/>
    <mergeCell ref="C70:C75"/>
    <mergeCell ref="D70:D72"/>
    <mergeCell ref="D73:D75"/>
    <mergeCell ref="C76:C82"/>
    <mergeCell ref="D76:D78"/>
    <mergeCell ref="D79:D82"/>
    <mergeCell ref="AW7:BC7"/>
    <mergeCell ref="N8:O8"/>
    <mergeCell ref="P8:Q8"/>
    <mergeCell ref="R8:S8"/>
    <mergeCell ref="T8:U8"/>
    <mergeCell ref="V8:X8"/>
    <mergeCell ref="Y8:Y9"/>
    <mergeCell ref="Z8:Z9"/>
    <mergeCell ref="V2:Z2"/>
    <mergeCell ref="AA2:AE2"/>
    <mergeCell ref="AK2:AO2"/>
    <mergeCell ref="AP2:AZ2"/>
    <mergeCell ref="V3:Z3"/>
    <mergeCell ref="AA3:AE3"/>
    <mergeCell ref="AA8:AE8"/>
    <mergeCell ref="AL7:AP7"/>
    <mergeCell ref="AH7:AH9"/>
    <mergeCell ref="AI7:AI9"/>
    <mergeCell ref="AJ7:AJ9"/>
    <mergeCell ref="AK7:AK9"/>
    <mergeCell ref="AQ7:AQ9"/>
    <mergeCell ref="AR7:AR9"/>
    <mergeCell ref="AS7:AS9"/>
    <mergeCell ref="B4:E9"/>
    <mergeCell ref="F4:F9"/>
    <mergeCell ref="G4:G9"/>
    <mergeCell ref="H4:H9"/>
    <mergeCell ref="I4:I9"/>
    <mergeCell ref="J4:J9"/>
    <mergeCell ref="K4:K9"/>
    <mergeCell ref="L4:BC4"/>
    <mergeCell ref="L5:AE5"/>
    <mergeCell ref="AF5:BC5"/>
    <mergeCell ref="AF6:AP6"/>
    <mergeCell ref="AQ6:BC6"/>
    <mergeCell ref="L7:L9"/>
    <mergeCell ref="M7:M9"/>
    <mergeCell ref="N7:X7"/>
    <mergeCell ref="AA7:AE7"/>
    <mergeCell ref="AF7:AF9"/>
    <mergeCell ref="AG7:AG9"/>
    <mergeCell ref="AT7:AT9"/>
    <mergeCell ref="AU7:AU9"/>
    <mergeCell ref="AL8:AP8"/>
  </mergeCells>
  <phoneticPr fontId="1"/>
  <pageMargins left="0.7" right="0.7" top="0.75" bottom="0.75" header="0.3" footer="0.3"/>
  <pageSetup paperSize="8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5"/>
  <sheetViews>
    <sheetView workbookViewId="0">
      <selection activeCell="N23" sqref="N23"/>
    </sheetView>
  </sheetViews>
  <sheetFormatPr defaultRowHeight="13.5"/>
  <sheetData>
    <row r="1" spans="1:1">
      <c r="A1" t="s">
        <v>272</v>
      </c>
    </row>
    <row r="2" spans="1:1">
      <c r="A2" t="s">
        <v>228</v>
      </c>
    </row>
    <row r="3" spans="1:1">
      <c r="A3" t="s">
        <v>229</v>
      </c>
    </row>
    <row r="4" spans="1:1">
      <c r="A4" s="299" t="s">
        <v>230</v>
      </c>
    </row>
    <row r="5" spans="1:1">
      <c r="A5" t="s">
        <v>231</v>
      </c>
    </row>
    <row r="7" spans="1:1">
      <c r="A7" t="s">
        <v>232</v>
      </c>
    </row>
    <row r="8" spans="1:1">
      <c r="A8" t="s">
        <v>233</v>
      </c>
    </row>
    <row r="10" spans="1:1">
      <c r="A10" t="s">
        <v>234</v>
      </c>
    </row>
    <row r="11" spans="1:1">
      <c r="A11" s="300" t="s">
        <v>235</v>
      </c>
    </row>
    <row r="12" spans="1:1">
      <c r="A12" s="300" t="s">
        <v>236</v>
      </c>
    </row>
    <row r="13" spans="1:1">
      <c r="A13" s="300" t="s">
        <v>237</v>
      </c>
    </row>
    <row r="14" spans="1:1">
      <c r="A14" s="300" t="s">
        <v>238</v>
      </c>
    </row>
    <row r="15" spans="1:1">
      <c r="A15" s="300" t="s">
        <v>239</v>
      </c>
    </row>
    <row r="16" spans="1:1">
      <c r="A16" s="300" t="s">
        <v>240</v>
      </c>
    </row>
    <row r="17" spans="1:1">
      <c r="A17" s="300" t="s">
        <v>241</v>
      </c>
    </row>
    <row r="18" spans="1:1">
      <c r="A18" s="301" t="s">
        <v>242</v>
      </c>
    </row>
    <row r="19" spans="1:1">
      <c r="A19" s="190" t="s">
        <v>243</v>
      </c>
    </row>
    <row r="20" spans="1:1">
      <c r="A20" s="302" t="s">
        <v>244</v>
      </c>
    </row>
    <row r="22" spans="1:1">
      <c r="A22" t="s">
        <v>245</v>
      </c>
    </row>
    <row r="23" spans="1:1">
      <c r="A23" s="300" t="s">
        <v>246</v>
      </c>
    </row>
    <row r="24" spans="1:1">
      <c r="A24" s="300" t="s">
        <v>247</v>
      </c>
    </row>
    <row r="25" spans="1:1">
      <c r="A25" s="300" t="s">
        <v>248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(R04) 22-S</vt:lpstr>
      <vt:lpstr>(R03) 21-S</vt:lpstr>
      <vt:lpstr>(R02) 20-S</vt:lpstr>
      <vt:lpstr>(H31) 19-S</vt:lpstr>
      <vt:lpstr>注意事項</vt:lpstr>
      <vt:lpstr>'(H31) 19-S'!Print_Area</vt:lpstr>
      <vt:lpstr>'(R02) 20-S'!Print_Area</vt:lpstr>
      <vt:lpstr>'(R03) 21-S'!Print_Area</vt:lpstr>
      <vt:lpstr>'(R04) 22-S'!Print_Area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2013-03-13T08:26:27Z</dcterms:created>
  <dcterms:modified xsi:type="dcterms:W3CDTF">2026-01-23T00:44:09Z</dcterms:modified>
</cp:coreProperties>
</file>