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rmine\専攻共有\senkou_staff\04 学位・単位取得関連\各種修了要件チェック表（修了予定確認票）\2025年度用\R07専攻科入学_WEB用チェック表\"/>
    </mc:Choice>
  </mc:AlternateContent>
  <xr:revisionPtr revIDLastSave="0" documentId="13_ncr:1_{1906DF64-C152-4712-88DE-9F9C01FB62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（H31) 19-C" sheetId="10" r:id="rId1"/>
    <sheet name="（R02) 20-C " sheetId="14" r:id="rId2"/>
    <sheet name="（R03) 21-C" sheetId="15" r:id="rId3"/>
    <sheet name="（R04) 22-C" sheetId="16" r:id="rId4"/>
    <sheet name="注意事項" sheetId="5" r:id="rId5"/>
  </sheets>
  <definedNames>
    <definedName name="_xlnm.Print_Area" localSheetId="0">'（H31) 19-C'!$A$1:$AP$109</definedName>
    <definedName name="_xlnm.Print_Area" localSheetId="3">'（R04) 22-C'!$A$1:$AK$113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6" i="16" l="1"/>
  <c r="AJ61" i="16" l="1"/>
  <c r="AE61" i="16"/>
  <c r="AD61" i="16"/>
  <c r="Z61" i="16"/>
  <c r="Y61" i="16"/>
  <c r="W61" i="16"/>
  <c r="AJ15" i="16" l="1"/>
  <c r="AE15" i="16"/>
  <c r="AD15" i="16"/>
  <c r="Z15" i="16"/>
  <c r="Y15" i="16"/>
  <c r="Q15" i="16"/>
  <c r="Z59" i="15"/>
  <c r="Y59" i="15"/>
  <c r="W59" i="15"/>
  <c r="AJ59" i="14"/>
  <c r="AE59" i="14"/>
  <c r="AD59" i="14"/>
  <c r="Z59" i="14"/>
  <c r="Y59" i="14"/>
  <c r="W59" i="14"/>
  <c r="AE23" i="16" l="1"/>
  <c r="AJ20" i="16"/>
  <c r="AE20" i="16"/>
  <c r="AD20" i="16"/>
  <c r="AF14" i="16"/>
  <c r="AE14" i="16"/>
  <c r="AJ84" i="14" l="1"/>
  <c r="AE84" i="14"/>
  <c r="AD84" i="14"/>
  <c r="AB84" i="14"/>
  <c r="AA84" i="14"/>
  <c r="Z84" i="14"/>
  <c r="Y84" i="14"/>
  <c r="U84" i="14"/>
  <c r="L84" i="14"/>
  <c r="Q20" i="16"/>
  <c r="Y24" i="16"/>
  <c r="Y23" i="16"/>
  <c r="Y22" i="16"/>
  <c r="Y21" i="16"/>
  <c r="Y20" i="16"/>
  <c r="Y19" i="16"/>
  <c r="Z20" i="16"/>
  <c r="Y14" i="16"/>
  <c r="S14" i="16"/>
  <c r="AJ86" i="16"/>
  <c r="AE86" i="16"/>
  <c r="AD86" i="16"/>
  <c r="AB86" i="16"/>
  <c r="AA86" i="16"/>
  <c r="Z86" i="16"/>
  <c r="Y86" i="16"/>
  <c r="U86" i="16"/>
  <c r="L86" i="16"/>
  <c r="AJ84" i="15"/>
  <c r="AE84" i="15"/>
  <c r="AD84" i="15"/>
  <c r="AB84" i="15"/>
  <c r="AA84" i="15"/>
  <c r="Z84" i="15"/>
  <c r="Y84" i="15"/>
  <c r="U84" i="15"/>
  <c r="L84" i="15"/>
  <c r="U83" i="10"/>
  <c r="Z83" i="10"/>
  <c r="Y83" i="10"/>
  <c r="Y84" i="10"/>
  <c r="L83" i="10"/>
  <c r="AO83" i="10"/>
  <c r="AJ83" i="10"/>
  <c r="AI83" i="10"/>
  <c r="AG83" i="10"/>
  <c r="AF83" i="10"/>
  <c r="AH105" i="16" l="1"/>
  <c r="AG105" i="16"/>
  <c r="AD105" i="16"/>
  <c r="AC105" i="16"/>
  <c r="AB105" i="16"/>
  <c r="AA105" i="16"/>
  <c r="Z105" i="16"/>
  <c r="Y105" i="16"/>
  <c r="V105" i="16"/>
  <c r="L105" i="16"/>
  <c r="AH104" i="16"/>
  <c r="AG104" i="16"/>
  <c r="AD104" i="16"/>
  <c r="AC104" i="16"/>
  <c r="AB104" i="16"/>
  <c r="AA104" i="16"/>
  <c r="Z104" i="16"/>
  <c r="Y104" i="16"/>
  <c r="V104" i="16"/>
  <c r="L104" i="16"/>
  <c r="AH103" i="16"/>
  <c r="AG103" i="16"/>
  <c r="AD103" i="16"/>
  <c r="AC103" i="16"/>
  <c r="AB103" i="16"/>
  <c r="AA103" i="16"/>
  <c r="Z103" i="16"/>
  <c r="Y103" i="16"/>
  <c r="V103" i="16"/>
  <c r="L103" i="16"/>
  <c r="AH102" i="16"/>
  <c r="AG102" i="16"/>
  <c r="AD102" i="16"/>
  <c r="AC102" i="16"/>
  <c r="AB102" i="16"/>
  <c r="AA102" i="16"/>
  <c r="Z102" i="16"/>
  <c r="Y102" i="16"/>
  <c r="V102" i="16"/>
  <c r="L102" i="16"/>
  <c r="AH101" i="16"/>
  <c r="AG101" i="16"/>
  <c r="AD101" i="16"/>
  <c r="AC101" i="16"/>
  <c r="AB101" i="16"/>
  <c r="AA101" i="16"/>
  <c r="Z101" i="16"/>
  <c r="Y101" i="16"/>
  <c r="V101" i="16"/>
  <c r="L101" i="16"/>
  <c r="AH100" i="16"/>
  <c r="AG100" i="16"/>
  <c r="AD100" i="16"/>
  <c r="AC100" i="16"/>
  <c r="AB100" i="16"/>
  <c r="AA100" i="16"/>
  <c r="Z100" i="16"/>
  <c r="Y100" i="16"/>
  <c r="V100" i="16"/>
  <c r="L100" i="16"/>
  <c r="AH99" i="16"/>
  <c r="AG99" i="16"/>
  <c r="AD99" i="16"/>
  <c r="AC99" i="16"/>
  <c r="AB99" i="16"/>
  <c r="AA99" i="16"/>
  <c r="Z99" i="16"/>
  <c r="Y99" i="16"/>
  <c r="V99" i="16"/>
  <c r="L99" i="16"/>
  <c r="AH98" i="16"/>
  <c r="AG98" i="16"/>
  <c r="AD98" i="16"/>
  <c r="AC98" i="16"/>
  <c r="AB98" i="16"/>
  <c r="AA98" i="16"/>
  <c r="Z98" i="16"/>
  <c r="Y98" i="16"/>
  <c r="V98" i="16"/>
  <c r="L98" i="16"/>
  <c r="AH97" i="16"/>
  <c r="AG97" i="16"/>
  <c r="AD97" i="16"/>
  <c r="AC97" i="16"/>
  <c r="AB97" i="16"/>
  <c r="AA97" i="16"/>
  <c r="Z97" i="16"/>
  <c r="Y97" i="16"/>
  <c r="V97" i="16"/>
  <c r="L97" i="16"/>
  <c r="AJ96" i="16"/>
  <c r="AE96" i="16"/>
  <c r="AD96" i="16"/>
  <c r="AB96" i="16"/>
  <c r="AA96" i="16"/>
  <c r="Z96" i="16"/>
  <c r="Y96" i="16"/>
  <c r="V96" i="16"/>
  <c r="L96" i="16"/>
  <c r="AJ95" i="16"/>
  <c r="AE95" i="16"/>
  <c r="AD95" i="16"/>
  <c r="AB95" i="16"/>
  <c r="AA95" i="16"/>
  <c r="Z95" i="16"/>
  <c r="Y95" i="16"/>
  <c r="V95" i="16"/>
  <c r="L95" i="16"/>
  <c r="AJ94" i="16"/>
  <c r="AE94" i="16"/>
  <c r="AD94" i="16"/>
  <c r="AB94" i="16"/>
  <c r="AA94" i="16"/>
  <c r="Z94" i="16"/>
  <c r="Y94" i="16"/>
  <c r="V94" i="16"/>
  <c r="L94" i="16"/>
  <c r="AH93" i="16"/>
  <c r="AG93" i="16"/>
  <c r="AD93" i="16"/>
  <c r="AC93" i="16"/>
  <c r="AB93" i="16"/>
  <c r="AA93" i="16"/>
  <c r="Z93" i="16"/>
  <c r="Y93" i="16"/>
  <c r="V93" i="16"/>
  <c r="L93" i="16"/>
  <c r="AJ92" i="16"/>
  <c r="AE92" i="16"/>
  <c r="AD92" i="16"/>
  <c r="AB92" i="16"/>
  <c r="AA92" i="16"/>
  <c r="Z92" i="16"/>
  <c r="Y92" i="16"/>
  <c r="V92" i="16"/>
  <c r="L92" i="16"/>
  <c r="AJ91" i="16"/>
  <c r="AE91" i="16"/>
  <c r="AD91" i="16"/>
  <c r="AB91" i="16"/>
  <c r="AA91" i="16"/>
  <c r="Z91" i="16"/>
  <c r="Y91" i="16"/>
  <c r="V91" i="16"/>
  <c r="L91" i="16"/>
  <c r="AH90" i="16"/>
  <c r="AG90" i="16"/>
  <c r="AD90" i="16"/>
  <c r="AC90" i="16"/>
  <c r="AB90" i="16"/>
  <c r="AA90" i="16"/>
  <c r="Z90" i="16"/>
  <c r="Y90" i="16"/>
  <c r="V90" i="16"/>
  <c r="L90" i="16"/>
  <c r="AH89" i="16"/>
  <c r="AG89" i="16"/>
  <c r="AD89" i="16"/>
  <c r="AC89" i="16"/>
  <c r="AB89" i="16"/>
  <c r="AA89" i="16"/>
  <c r="Z89" i="16"/>
  <c r="Y89" i="16"/>
  <c r="V89" i="16"/>
  <c r="L89" i="16"/>
  <c r="AJ88" i="16"/>
  <c r="AE88" i="16"/>
  <c r="AD88" i="16"/>
  <c r="AB88" i="16"/>
  <c r="AA88" i="16"/>
  <c r="Z88" i="16"/>
  <c r="Y88" i="16"/>
  <c r="V88" i="16"/>
  <c r="L88" i="16"/>
  <c r="AJ87" i="16"/>
  <c r="AE87" i="16"/>
  <c r="AD87" i="16"/>
  <c r="AB87" i="16"/>
  <c r="AA87" i="16"/>
  <c r="Z87" i="16"/>
  <c r="Y87" i="16"/>
  <c r="V87" i="16"/>
  <c r="L87" i="16"/>
  <c r="AI85" i="16"/>
  <c r="AG85" i="16"/>
  <c r="AD85" i="16"/>
  <c r="AC85" i="16"/>
  <c r="AB85" i="16"/>
  <c r="AA85" i="16"/>
  <c r="Z85" i="16"/>
  <c r="Y85" i="16"/>
  <c r="Q85" i="16"/>
  <c r="L85" i="16"/>
  <c r="AJ84" i="16"/>
  <c r="AE84" i="16"/>
  <c r="AD84" i="16"/>
  <c r="AB84" i="16"/>
  <c r="AA84" i="16"/>
  <c r="Z84" i="16"/>
  <c r="Y84" i="16"/>
  <c r="W84" i="16"/>
  <c r="L84" i="16"/>
  <c r="AJ83" i="16"/>
  <c r="AE83" i="16"/>
  <c r="AD83" i="16"/>
  <c r="AB83" i="16"/>
  <c r="AA83" i="16"/>
  <c r="Z83" i="16"/>
  <c r="Y83" i="16"/>
  <c r="Q83" i="16"/>
  <c r="M83" i="16"/>
  <c r="L83" i="16"/>
  <c r="AI82" i="16"/>
  <c r="AG82" i="16"/>
  <c r="AD82" i="16"/>
  <c r="AC82" i="16"/>
  <c r="AB82" i="16"/>
  <c r="AA82" i="16"/>
  <c r="Z82" i="16"/>
  <c r="Y82" i="16"/>
  <c r="W82" i="16"/>
  <c r="M82" i="16"/>
  <c r="L82" i="16"/>
  <c r="AI81" i="16"/>
  <c r="AG81" i="16"/>
  <c r="AD81" i="16"/>
  <c r="AC81" i="16"/>
  <c r="AB81" i="16"/>
  <c r="AA81" i="16"/>
  <c r="Z81" i="16"/>
  <c r="Y81" i="16"/>
  <c r="W81" i="16"/>
  <c r="U81" i="16"/>
  <c r="T81" i="16"/>
  <c r="M81" i="16"/>
  <c r="L81" i="16"/>
  <c r="AI80" i="16"/>
  <c r="AG80" i="16"/>
  <c r="AD80" i="16"/>
  <c r="AC80" i="16"/>
  <c r="AA80" i="16"/>
  <c r="Z80" i="16"/>
  <c r="Y80" i="16"/>
  <c r="X80" i="16"/>
  <c r="R80" i="16"/>
  <c r="N80" i="16"/>
  <c r="M80" i="16"/>
  <c r="L80" i="16"/>
  <c r="AI79" i="16"/>
  <c r="AG79" i="16"/>
  <c r="AD79" i="16"/>
  <c r="AC79" i="16"/>
  <c r="AB79" i="16"/>
  <c r="AA79" i="16"/>
  <c r="Z79" i="16"/>
  <c r="Y79" i="16"/>
  <c r="X79" i="16"/>
  <c r="X106" i="16" s="1"/>
  <c r="R79" i="16"/>
  <c r="N79" i="16"/>
  <c r="M79" i="16"/>
  <c r="L79" i="16"/>
  <c r="AJ78" i="16"/>
  <c r="AE78" i="16"/>
  <c r="AD78" i="16"/>
  <c r="AB78" i="16"/>
  <c r="AA78" i="16"/>
  <c r="Y78" i="16"/>
  <c r="N78" i="16"/>
  <c r="L78" i="16"/>
  <c r="AH77" i="16"/>
  <c r="AG77" i="16"/>
  <c r="AD77" i="16"/>
  <c r="AC77" i="16"/>
  <c r="AB77" i="16"/>
  <c r="AA77" i="16"/>
  <c r="Z77" i="16"/>
  <c r="Y77" i="16"/>
  <c r="W77" i="16"/>
  <c r="L77" i="16"/>
  <c r="AJ76" i="16"/>
  <c r="AE76" i="16"/>
  <c r="AD76" i="16"/>
  <c r="AB76" i="16"/>
  <c r="AA76" i="16"/>
  <c r="Z76" i="16"/>
  <c r="Y76" i="16"/>
  <c r="W76" i="16"/>
  <c r="L76" i="16"/>
  <c r="AH75" i="16"/>
  <c r="AG75" i="16"/>
  <c r="AD75" i="16"/>
  <c r="AC75" i="16"/>
  <c r="AB75" i="16"/>
  <c r="AA75" i="16"/>
  <c r="Z75" i="16"/>
  <c r="Y75" i="16"/>
  <c r="P75" i="16"/>
  <c r="L75" i="16"/>
  <c r="AJ74" i="16"/>
  <c r="AE74" i="16"/>
  <c r="AD74" i="16"/>
  <c r="AB74" i="16"/>
  <c r="AA74" i="16"/>
  <c r="Z74" i="16"/>
  <c r="Y74" i="16"/>
  <c r="W74" i="16"/>
  <c r="M74" i="16"/>
  <c r="L74" i="16"/>
  <c r="AJ73" i="16"/>
  <c r="AE73" i="16"/>
  <c r="AD73" i="16"/>
  <c r="AB73" i="16"/>
  <c r="AA73" i="16"/>
  <c r="Z73" i="16"/>
  <c r="Y73" i="16"/>
  <c r="W73" i="16"/>
  <c r="O73" i="16"/>
  <c r="M73" i="16"/>
  <c r="L73" i="16"/>
  <c r="AJ72" i="16"/>
  <c r="AE72" i="16"/>
  <c r="AD72" i="16"/>
  <c r="AB72" i="16"/>
  <c r="AA72" i="16"/>
  <c r="Z72" i="16"/>
  <c r="Y72" i="16"/>
  <c r="P72" i="16"/>
  <c r="N72" i="16"/>
  <c r="M72" i="16"/>
  <c r="L72" i="16"/>
  <c r="AJ71" i="16"/>
  <c r="AE71" i="16"/>
  <c r="AD71" i="16"/>
  <c r="AB71" i="16"/>
  <c r="AA71" i="16"/>
  <c r="Z71" i="16"/>
  <c r="Y71" i="16"/>
  <c r="P71" i="16"/>
  <c r="L71" i="16"/>
  <c r="AJ70" i="16"/>
  <c r="AE70" i="16"/>
  <c r="AD70" i="16"/>
  <c r="AB70" i="16"/>
  <c r="AA70" i="16"/>
  <c r="Z70" i="16"/>
  <c r="Y70" i="16"/>
  <c r="P70" i="16"/>
  <c r="L70" i="16"/>
  <c r="AF69" i="16"/>
  <c r="AE69" i="16"/>
  <c r="AA69" i="16"/>
  <c r="Y69" i="16"/>
  <c r="S69" i="16"/>
  <c r="L69" i="16"/>
  <c r="AJ68" i="16"/>
  <c r="AE68" i="16"/>
  <c r="AD68" i="16"/>
  <c r="AB68" i="16"/>
  <c r="AA68" i="16"/>
  <c r="Z68" i="16"/>
  <c r="Y68" i="16"/>
  <c r="P68" i="16"/>
  <c r="M68" i="16"/>
  <c r="L68" i="16"/>
  <c r="AF67" i="16"/>
  <c r="AE67" i="16"/>
  <c r="AA67" i="16"/>
  <c r="Y67" i="16"/>
  <c r="S67" i="16"/>
  <c r="M67" i="16"/>
  <c r="L67" i="16"/>
  <c r="AE66" i="16"/>
  <c r="AA66" i="16"/>
  <c r="Y66" i="16"/>
  <c r="N66" i="16"/>
  <c r="M66" i="16"/>
  <c r="L66" i="16"/>
  <c r="AJ65" i="16"/>
  <c r="AE65" i="16"/>
  <c r="AD65" i="16"/>
  <c r="Z65" i="16"/>
  <c r="Y65" i="16"/>
  <c r="U65" i="16"/>
  <c r="U107" i="16" s="1"/>
  <c r="AH64" i="16"/>
  <c r="AG64" i="16"/>
  <c r="AD64" i="16"/>
  <c r="Z64" i="16"/>
  <c r="Y64" i="16"/>
  <c r="Q64" i="16"/>
  <c r="AH63" i="16"/>
  <c r="AG63" i="16"/>
  <c r="AD63" i="16"/>
  <c r="Z63" i="16"/>
  <c r="Y63" i="16"/>
  <c r="Q63" i="16"/>
  <c r="AI62" i="16"/>
  <c r="AG62" i="16"/>
  <c r="AD62" i="16"/>
  <c r="Z62" i="16"/>
  <c r="Y62" i="16"/>
  <c r="Q62" i="16"/>
  <c r="AI60" i="16"/>
  <c r="AG60" i="16"/>
  <c r="AD60" i="16"/>
  <c r="Z60" i="16"/>
  <c r="Y60" i="16"/>
  <c r="T60" i="16"/>
  <c r="R60" i="16"/>
  <c r="AJ59" i="16"/>
  <c r="AE59" i="16"/>
  <c r="AD59" i="16"/>
  <c r="Z59" i="16"/>
  <c r="Y59" i="16"/>
  <c r="U59" i="16"/>
  <c r="O59" i="16"/>
  <c r="N59" i="16"/>
  <c r="AI58" i="16"/>
  <c r="AG58" i="16"/>
  <c r="AD58" i="16"/>
  <c r="Z58" i="16"/>
  <c r="Y58" i="16"/>
  <c r="U58" i="16"/>
  <c r="T58" i="16"/>
  <c r="AI57" i="16"/>
  <c r="AG57" i="16"/>
  <c r="AD57" i="16"/>
  <c r="Z57" i="16"/>
  <c r="Y57" i="16"/>
  <c r="Q57" i="16"/>
  <c r="AI56" i="16"/>
  <c r="AG56" i="16"/>
  <c r="AD56" i="16"/>
  <c r="Z56" i="16"/>
  <c r="Y56" i="16"/>
  <c r="U56" i="16"/>
  <c r="T56" i="16"/>
  <c r="AH55" i="16"/>
  <c r="AG55" i="16"/>
  <c r="AD55" i="16"/>
  <c r="Z55" i="16"/>
  <c r="Y55" i="16"/>
  <c r="Q55" i="16"/>
  <c r="AH54" i="16"/>
  <c r="AG54" i="16"/>
  <c r="AD54" i="16"/>
  <c r="Z54" i="16"/>
  <c r="Y54" i="16"/>
  <c r="Q54" i="16"/>
  <c r="AH53" i="16"/>
  <c r="AG53" i="16"/>
  <c r="AD53" i="16"/>
  <c r="Z53" i="16"/>
  <c r="Y53" i="16"/>
  <c r="Q53" i="16"/>
  <c r="AH52" i="16"/>
  <c r="AG52" i="16"/>
  <c r="AD52" i="16"/>
  <c r="Z52" i="16"/>
  <c r="Y52" i="16"/>
  <c r="Q52" i="16"/>
  <c r="AH51" i="16"/>
  <c r="AG51" i="16"/>
  <c r="AD51" i="16"/>
  <c r="Z51" i="16"/>
  <c r="Y51" i="16"/>
  <c r="Q51" i="16"/>
  <c r="AH50" i="16"/>
  <c r="AG50" i="16"/>
  <c r="AD50" i="16"/>
  <c r="Z50" i="16"/>
  <c r="Y50" i="16"/>
  <c r="Q50" i="16"/>
  <c r="AH49" i="16"/>
  <c r="AG49" i="16"/>
  <c r="AD49" i="16"/>
  <c r="Z49" i="16"/>
  <c r="Y49" i="16"/>
  <c r="Q49" i="16"/>
  <c r="AH48" i="16"/>
  <c r="AG48" i="16"/>
  <c r="AD48" i="16"/>
  <c r="Z48" i="16"/>
  <c r="Y48" i="16"/>
  <c r="Q48" i="16"/>
  <c r="AH47" i="16"/>
  <c r="AG47" i="16"/>
  <c r="AD47" i="16"/>
  <c r="Z47" i="16"/>
  <c r="Y47" i="16"/>
  <c r="Q47" i="16"/>
  <c r="AH46" i="16"/>
  <c r="AG46" i="16"/>
  <c r="AD46" i="16"/>
  <c r="Z46" i="16"/>
  <c r="Y46" i="16"/>
  <c r="Q46" i="16"/>
  <c r="AH45" i="16"/>
  <c r="AG45" i="16"/>
  <c r="AD45" i="16"/>
  <c r="Z45" i="16"/>
  <c r="Y45" i="16"/>
  <c r="Q45" i="16"/>
  <c r="AH44" i="16"/>
  <c r="AG44" i="16"/>
  <c r="AD44" i="16"/>
  <c r="Z44" i="16"/>
  <c r="Y44" i="16"/>
  <c r="Q44" i="16"/>
  <c r="AH43" i="16"/>
  <c r="AG43" i="16"/>
  <c r="AD43" i="16"/>
  <c r="Z43" i="16"/>
  <c r="Y43" i="16"/>
  <c r="Q43" i="16"/>
  <c r="AH42" i="16"/>
  <c r="AG42" i="16"/>
  <c r="AD42" i="16"/>
  <c r="Z42" i="16"/>
  <c r="Y42" i="16"/>
  <c r="Q42" i="16"/>
  <c r="AH41" i="16"/>
  <c r="AG41" i="16"/>
  <c r="AD41" i="16"/>
  <c r="Z41" i="16"/>
  <c r="Y41" i="16"/>
  <c r="Q41" i="16"/>
  <c r="AH40" i="16"/>
  <c r="AG40" i="16"/>
  <c r="AD40" i="16"/>
  <c r="Z40" i="16"/>
  <c r="Y40" i="16"/>
  <c r="Q40" i="16"/>
  <c r="AH39" i="16"/>
  <c r="AG39" i="16"/>
  <c r="AD39" i="16"/>
  <c r="Z39" i="16"/>
  <c r="Y39" i="16"/>
  <c r="Q39" i="16"/>
  <c r="AH38" i="16"/>
  <c r="AG38" i="16"/>
  <c r="AD38" i="16"/>
  <c r="Z38" i="16"/>
  <c r="Y38" i="16"/>
  <c r="Q38" i="16"/>
  <c r="AJ37" i="16"/>
  <c r="AE37" i="16"/>
  <c r="AD37" i="16"/>
  <c r="Z37" i="16"/>
  <c r="Y37" i="16"/>
  <c r="P37" i="16"/>
  <c r="AJ36" i="16"/>
  <c r="AE36" i="16"/>
  <c r="AD36" i="16"/>
  <c r="Z36" i="16"/>
  <c r="Y36" i="16"/>
  <c r="P36" i="16"/>
  <c r="AJ35" i="16"/>
  <c r="AE35" i="16"/>
  <c r="AD35" i="16"/>
  <c r="Z35" i="16"/>
  <c r="Y35" i="16"/>
  <c r="P35" i="16"/>
  <c r="AJ34" i="16"/>
  <c r="AE34" i="16"/>
  <c r="AD34" i="16"/>
  <c r="Z34" i="16"/>
  <c r="Y34" i="16"/>
  <c r="P34" i="16"/>
  <c r="AE33" i="16"/>
  <c r="Z33" i="16"/>
  <c r="Y33" i="16"/>
  <c r="P33" i="16"/>
  <c r="AE32" i="16"/>
  <c r="Z32" i="16"/>
  <c r="Y32" i="16"/>
  <c r="P32" i="16"/>
  <c r="AF31" i="16"/>
  <c r="AE31" i="16"/>
  <c r="Y31" i="16"/>
  <c r="S31" i="16"/>
  <c r="AF30" i="16"/>
  <c r="AE30" i="16"/>
  <c r="Y30" i="16"/>
  <c r="S30" i="16"/>
  <c r="AF29" i="16"/>
  <c r="AE29" i="16"/>
  <c r="Y29" i="16"/>
  <c r="S29" i="16"/>
  <c r="AF28" i="16"/>
  <c r="AE28" i="16"/>
  <c r="Y28" i="16"/>
  <c r="S28" i="16"/>
  <c r="AF27" i="16"/>
  <c r="AE27" i="16"/>
  <c r="Y27" i="16"/>
  <c r="S27" i="16"/>
  <c r="AF26" i="16"/>
  <c r="AE26" i="16"/>
  <c r="Y26" i="16"/>
  <c r="S26" i="16"/>
  <c r="AF25" i="16"/>
  <c r="AE25" i="16"/>
  <c r="Y25" i="16"/>
  <c r="S25" i="16"/>
  <c r="AF24" i="16"/>
  <c r="AE24" i="16"/>
  <c r="S24" i="16"/>
  <c r="N23" i="16"/>
  <c r="AE22" i="16"/>
  <c r="N22" i="16"/>
  <c r="AE21" i="16"/>
  <c r="N21" i="16"/>
  <c r="AE19" i="16"/>
  <c r="N19" i="16"/>
  <c r="AE18" i="16"/>
  <c r="Y18" i="16"/>
  <c r="N18" i="16"/>
  <c r="AE17" i="16"/>
  <c r="Y17" i="16"/>
  <c r="N17" i="16"/>
  <c r="AE16" i="16"/>
  <c r="N16" i="16"/>
  <c r="AE13" i="16"/>
  <c r="Z13" i="16"/>
  <c r="Y13" i="16"/>
  <c r="P13" i="16"/>
  <c r="N13" i="16"/>
  <c r="AE12" i="16"/>
  <c r="Z12" i="16"/>
  <c r="Y12" i="16"/>
  <c r="P12" i="16"/>
  <c r="N12" i="16"/>
  <c r="AJ11" i="16"/>
  <c r="AE11" i="16"/>
  <c r="AD11" i="16"/>
  <c r="Y11" i="16"/>
  <c r="O11" i="16"/>
  <c r="AE10" i="16"/>
  <c r="Y10" i="16"/>
  <c r="R10" i="16"/>
  <c r="AE9" i="16"/>
  <c r="Y9" i="16"/>
  <c r="R9" i="16"/>
  <c r="R106" i="16" l="1"/>
  <c r="R107" i="16" s="1"/>
  <c r="W107" i="16"/>
  <c r="O106" i="16"/>
  <c r="T106" i="16"/>
  <c r="T107" i="16" s="1"/>
  <c r="AJ106" i="16"/>
  <c r="N107" i="16"/>
  <c r="AG106" i="16"/>
  <c r="AE106" i="16"/>
  <c r="Y106" i="16"/>
  <c r="N106" i="16"/>
  <c r="AH106" i="16"/>
  <c r="L106" i="16"/>
  <c r="S106" i="16"/>
  <c r="AC106" i="16"/>
  <c r="AB106" i="16"/>
  <c r="AA106" i="16"/>
  <c r="Z106" i="16"/>
  <c r="P107" i="16"/>
  <c r="AI106" i="16"/>
  <c r="Q106" i="16"/>
  <c r="AD106" i="16"/>
  <c r="AF106" i="16"/>
  <c r="M106" i="16"/>
  <c r="P106" i="16"/>
  <c r="U106" i="16"/>
  <c r="V106" i="16"/>
  <c r="V107" i="16" s="1"/>
  <c r="W106" i="16"/>
  <c r="Q107" i="16"/>
  <c r="R106" i="14"/>
  <c r="AH103" i="15" l="1"/>
  <c r="AG103" i="15"/>
  <c r="AD103" i="15"/>
  <c r="AC103" i="15"/>
  <c r="AB103" i="15"/>
  <c r="AA103" i="15"/>
  <c r="Z103" i="15"/>
  <c r="Y103" i="15"/>
  <c r="V103" i="15"/>
  <c r="L103" i="15"/>
  <c r="AH102" i="15"/>
  <c r="AG102" i="15"/>
  <c r="AD102" i="15"/>
  <c r="AC102" i="15"/>
  <c r="AB102" i="15"/>
  <c r="AA102" i="15"/>
  <c r="Z102" i="15"/>
  <c r="Y102" i="15"/>
  <c r="V102" i="15"/>
  <c r="L102" i="15"/>
  <c r="AH101" i="15"/>
  <c r="AG101" i="15"/>
  <c r="AD101" i="15"/>
  <c r="AC101" i="15"/>
  <c r="AB101" i="15"/>
  <c r="AA101" i="15"/>
  <c r="Z101" i="15"/>
  <c r="Y101" i="15"/>
  <c r="V101" i="15"/>
  <c r="L101" i="15"/>
  <c r="AH100" i="15"/>
  <c r="AG100" i="15"/>
  <c r="AD100" i="15"/>
  <c r="AC100" i="15"/>
  <c r="AB100" i="15"/>
  <c r="AA100" i="15"/>
  <c r="Z100" i="15"/>
  <c r="Y100" i="15"/>
  <c r="V100" i="15"/>
  <c r="L100" i="15"/>
  <c r="AH99" i="15"/>
  <c r="AG99" i="15"/>
  <c r="AD99" i="15"/>
  <c r="AC99" i="15"/>
  <c r="AB99" i="15"/>
  <c r="AA99" i="15"/>
  <c r="Z99" i="15"/>
  <c r="Y99" i="15"/>
  <c r="V99" i="15"/>
  <c r="L99" i="15"/>
  <c r="AH98" i="15"/>
  <c r="AG98" i="15"/>
  <c r="AD98" i="15"/>
  <c r="AC98" i="15"/>
  <c r="AB98" i="15"/>
  <c r="AA98" i="15"/>
  <c r="Z98" i="15"/>
  <c r="Y98" i="15"/>
  <c r="V98" i="15"/>
  <c r="L98" i="15"/>
  <c r="AH97" i="15"/>
  <c r="AG97" i="15"/>
  <c r="AD97" i="15"/>
  <c r="AC97" i="15"/>
  <c r="AB97" i="15"/>
  <c r="AA97" i="15"/>
  <c r="Z97" i="15"/>
  <c r="Y97" i="15"/>
  <c r="V97" i="15"/>
  <c r="L97" i="15"/>
  <c r="AH96" i="15"/>
  <c r="AG96" i="15"/>
  <c r="AD96" i="15"/>
  <c r="AC96" i="15"/>
  <c r="AB96" i="15"/>
  <c r="AA96" i="15"/>
  <c r="Z96" i="15"/>
  <c r="Y96" i="15"/>
  <c r="V96" i="15"/>
  <c r="L96" i="15"/>
  <c r="AH95" i="15"/>
  <c r="AG95" i="15"/>
  <c r="AD95" i="15"/>
  <c r="AC95" i="15"/>
  <c r="AB95" i="15"/>
  <c r="AA95" i="15"/>
  <c r="Z95" i="15"/>
  <c r="Y95" i="15"/>
  <c r="V95" i="15"/>
  <c r="L95" i="15"/>
  <c r="AJ94" i="15"/>
  <c r="AE94" i="15"/>
  <c r="AD94" i="15"/>
  <c r="AB94" i="15"/>
  <c r="AA94" i="15"/>
  <c r="Z94" i="15"/>
  <c r="Y94" i="15"/>
  <c r="V94" i="15"/>
  <c r="L94" i="15"/>
  <c r="AJ93" i="15"/>
  <c r="AE93" i="15"/>
  <c r="AD93" i="15"/>
  <c r="AB93" i="15"/>
  <c r="AA93" i="15"/>
  <c r="Z93" i="15"/>
  <c r="Y93" i="15"/>
  <c r="V93" i="15"/>
  <c r="L93" i="15"/>
  <c r="AJ92" i="15"/>
  <c r="AE92" i="15"/>
  <c r="AD92" i="15"/>
  <c r="AB92" i="15"/>
  <c r="AA92" i="15"/>
  <c r="Z92" i="15"/>
  <c r="Y92" i="15"/>
  <c r="V92" i="15"/>
  <c r="L92" i="15"/>
  <c r="AH91" i="15"/>
  <c r="AG91" i="15"/>
  <c r="AD91" i="15"/>
  <c r="AC91" i="15"/>
  <c r="AB91" i="15"/>
  <c r="AA91" i="15"/>
  <c r="Z91" i="15"/>
  <c r="Y91" i="15"/>
  <c r="V91" i="15"/>
  <c r="L91" i="15"/>
  <c r="AJ90" i="15"/>
  <c r="AE90" i="15"/>
  <c r="AD90" i="15"/>
  <c r="AB90" i="15"/>
  <c r="AA90" i="15"/>
  <c r="Z90" i="15"/>
  <c r="Y90" i="15"/>
  <c r="V90" i="15"/>
  <c r="L90" i="15"/>
  <c r="AJ89" i="15"/>
  <c r="AE89" i="15"/>
  <c r="AD89" i="15"/>
  <c r="AB89" i="15"/>
  <c r="AA89" i="15"/>
  <c r="Z89" i="15"/>
  <c r="Y89" i="15"/>
  <c r="V89" i="15"/>
  <c r="L89" i="15"/>
  <c r="AH88" i="15"/>
  <c r="AG88" i="15"/>
  <c r="AD88" i="15"/>
  <c r="AC88" i="15"/>
  <c r="AB88" i="15"/>
  <c r="AA88" i="15"/>
  <c r="Z88" i="15"/>
  <c r="Y88" i="15"/>
  <c r="V88" i="15"/>
  <c r="L88" i="15"/>
  <c r="AH87" i="15"/>
  <c r="AG87" i="15"/>
  <c r="AD87" i="15"/>
  <c r="AC87" i="15"/>
  <c r="AB87" i="15"/>
  <c r="AA87" i="15"/>
  <c r="Z87" i="15"/>
  <c r="Y87" i="15"/>
  <c r="V87" i="15"/>
  <c r="L87" i="15"/>
  <c r="AJ86" i="15"/>
  <c r="AE86" i="15"/>
  <c r="AD86" i="15"/>
  <c r="AB86" i="15"/>
  <c r="AA86" i="15"/>
  <c r="Z86" i="15"/>
  <c r="Y86" i="15"/>
  <c r="V86" i="15"/>
  <c r="L86" i="15"/>
  <c r="AJ85" i="15"/>
  <c r="AE85" i="15"/>
  <c r="AD85" i="15"/>
  <c r="AB85" i="15"/>
  <c r="AA85" i="15"/>
  <c r="Z85" i="15"/>
  <c r="Y85" i="15"/>
  <c r="V85" i="15"/>
  <c r="L85" i="15"/>
  <c r="AI83" i="15"/>
  <c r="AG83" i="15"/>
  <c r="AD83" i="15"/>
  <c r="AC83" i="15"/>
  <c r="AB83" i="15"/>
  <c r="AA83" i="15"/>
  <c r="Z83" i="15"/>
  <c r="Y83" i="15"/>
  <c r="Q83" i="15"/>
  <c r="L83" i="15"/>
  <c r="AJ82" i="15"/>
  <c r="AE82" i="15"/>
  <c r="AD82" i="15"/>
  <c r="AB82" i="15"/>
  <c r="AA82" i="15"/>
  <c r="Z82" i="15"/>
  <c r="Y82" i="15"/>
  <c r="W82" i="15"/>
  <c r="L82" i="15"/>
  <c r="AJ81" i="15"/>
  <c r="AE81" i="15"/>
  <c r="AD81" i="15"/>
  <c r="AB81" i="15"/>
  <c r="AA81" i="15"/>
  <c r="Z81" i="15"/>
  <c r="Y81" i="15"/>
  <c r="Q81" i="15"/>
  <c r="M81" i="15"/>
  <c r="L81" i="15"/>
  <c r="AI80" i="15"/>
  <c r="AG80" i="15"/>
  <c r="AD80" i="15"/>
  <c r="AC80" i="15"/>
  <c r="AB80" i="15"/>
  <c r="AA80" i="15"/>
  <c r="Z80" i="15"/>
  <c r="Y80" i="15"/>
  <c r="W80" i="15"/>
  <c r="M80" i="15"/>
  <c r="L80" i="15"/>
  <c r="AI79" i="15"/>
  <c r="AG79" i="15"/>
  <c r="AD79" i="15"/>
  <c r="AC79" i="15"/>
  <c r="AB79" i="15"/>
  <c r="AA79" i="15"/>
  <c r="Z79" i="15"/>
  <c r="Y79" i="15"/>
  <c r="W79" i="15"/>
  <c r="U79" i="15"/>
  <c r="T79" i="15"/>
  <c r="M79" i="15"/>
  <c r="L79" i="15"/>
  <c r="AI78" i="15"/>
  <c r="AG78" i="15"/>
  <c r="AD78" i="15"/>
  <c r="AC78" i="15"/>
  <c r="AA78" i="15"/>
  <c r="Z78" i="15"/>
  <c r="Y78" i="15"/>
  <c r="X78" i="15"/>
  <c r="R78" i="15"/>
  <c r="N78" i="15"/>
  <c r="M78" i="15"/>
  <c r="L78" i="15"/>
  <c r="AI77" i="15"/>
  <c r="AG77" i="15"/>
  <c r="AD77" i="15"/>
  <c r="AC77" i="15"/>
  <c r="AB77" i="15"/>
  <c r="AA77" i="15"/>
  <c r="Z77" i="15"/>
  <c r="Y77" i="15"/>
  <c r="X77" i="15"/>
  <c r="X104" i="15" s="1"/>
  <c r="R77" i="15"/>
  <c r="N77" i="15"/>
  <c r="M77" i="15"/>
  <c r="L77" i="15"/>
  <c r="AJ76" i="15"/>
  <c r="AE76" i="15"/>
  <c r="AD76" i="15"/>
  <c r="AB76" i="15"/>
  <c r="AA76" i="15"/>
  <c r="Y76" i="15"/>
  <c r="N76" i="15"/>
  <c r="L76" i="15"/>
  <c r="AH75" i="15"/>
  <c r="AG75" i="15"/>
  <c r="AD75" i="15"/>
  <c r="AC75" i="15"/>
  <c r="AB75" i="15"/>
  <c r="AA75" i="15"/>
  <c r="Z75" i="15"/>
  <c r="Y75" i="15"/>
  <c r="W75" i="15"/>
  <c r="L75" i="15"/>
  <c r="AJ74" i="15"/>
  <c r="AE74" i="15"/>
  <c r="AD74" i="15"/>
  <c r="AB74" i="15"/>
  <c r="AA74" i="15"/>
  <c r="Z74" i="15"/>
  <c r="Y74" i="15"/>
  <c r="W74" i="15"/>
  <c r="L74" i="15"/>
  <c r="AH73" i="15"/>
  <c r="AG73" i="15"/>
  <c r="AD73" i="15"/>
  <c r="AC73" i="15"/>
  <c r="AB73" i="15"/>
  <c r="AA73" i="15"/>
  <c r="Z73" i="15"/>
  <c r="Y73" i="15"/>
  <c r="P73" i="15"/>
  <c r="L73" i="15"/>
  <c r="AJ72" i="15"/>
  <c r="AE72" i="15"/>
  <c r="AD72" i="15"/>
  <c r="AB72" i="15"/>
  <c r="AA72" i="15"/>
  <c r="Z72" i="15"/>
  <c r="Y72" i="15"/>
  <c r="W72" i="15"/>
  <c r="M72" i="15"/>
  <c r="L72" i="15"/>
  <c r="AJ71" i="15"/>
  <c r="AE71" i="15"/>
  <c r="AD71" i="15"/>
  <c r="AB71" i="15"/>
  <c r="AA71" i="15"/>
  <c r="Z71" i="15"/>
  <c r="Y71" i="15"/>
  <c r="W71" i="15"/>
  <c r="O71" i="15"/>
  <c r="M71" i="15"/>
  <c r="L71" i="15"/>
  <c r="AJ70" i="15"/>
  <c r="AE70" i="15"/>
  <c r="AD70" i="15"/>
  <c r="AB70" i="15"/>
  <c r="AA70" i="15"/>
  <c r="Z70" i="15"/>
  <c r="Y70" i="15"/>
  <c r="P70" i="15"/>
  <c r="N70" i="15"/>
  <c r="M70" i="15"/>
  <c r="L70" i="15"/>
  <c r="AJ69" i="15"/>
  <c r="AE69" i="15"/>
  <c r="AD69" i="15"/>
  <c r="AB69" i="15"/>
  <c r="AA69" i="15"/>
  <c r="Z69" i="15"/>
  <c r="Y69" i="15"/>
  <c r="P69" i="15"/>
  <c r="L69" i="15"/>
  <c r="AJ68" i="15"/>
  <c r="AE68" i="15"/>
  <c r="AD68" i="15"/>
  <c r="AB68" i="15"/>
  <c r="AA68" i="15"/>
  <c r="Z68" i="15"/>
  <c r="Y68" i="15"/>
  <c r="P68" i="15"/>
  <c r="L68" i="15"/>
  <c r="AF67" i="15"/>
  <c r="AE67" i="15"/>
  <c r="AA67" i="15"/>
  <c r="Y67" i="15"/>
  <c r="S67" i="15"/>
  <c r="L67" i="15"/>
  <c r="AJ66" i="15"/>
  <c r="AE66" i="15"/>
  <c r="AD66" i="15"/>
  <c r="AB66" i="15"/>
  <c r="AA66" i="15"/>
  <c r="Z66" i="15"/>
  <c r="Y66" i="15"/>
  <c r="P66" i="15"/>
  <c r="M66" i="15"/>
  <c r="L66" i="15"/>
  <c r="AF65" i="15"/>
  <c r="AE65" i="15"/>
  <c r="AA65" i="15"/>
  <c r="Y65" i="15"/>
  <c r="S65" i="15"/>
  <c r="M65" i="15"/>
  <c r="L65" i="15"/>
  <c r="AE64" i="15"/>
  <c r="AA64" i="15"/>
  <c r="Y64" i="15"/>
  <c r="N64" i="15"/>
  <c r="M64" i="15"/>
  <c r="L64" i="15"/>
  <c r="AJ63" i="15"/>
  <c r="AE63" i="15"/>
  <c r="AD63" i="15"/>
  <c r="Z63" i="15"/>
  <c r="Y63" i="15"/>
  <c r="U63" i="15"/>
  <c r="AH62" i="15"/>
  <c r="AG62" i="15"/>
  <c r="AD62" i="15"/>
  <c r="Z62" i="15"/>
  <c r="Y62" i="15"/>
  <c r="Q62" i="15"/>
  <c r="AH61" i="15"/>
  <c r="AG61" i="15"/>
  <c r="AD61" i="15"/>
  <c r="Z61" i="15"/>
  <c r="Y61" i="15"/>
  <c r="Q61" i="15"/>
  <c r="AI60" i="15"/>
  <c r="AG60" i="15"/>
  <c r="AD60" i="15"/>
  <c r="Z60" i="15"/>
  <c r="Y60" i="15"/>
  <c r="Q60" i="15"/>
  <c r="AJ59" i="15"/>
  <c r="AE59" i="15"/>
  <c r="AD59" i="15"/>
  <c r="AI58" i="15"/>
  <c r="AG58" i="15"/>
  <c r="AD58" i="15"/>
  <c r="Z58" i="15"/>
  <c r="Y58" i="15"/>
  <c r="T58" i="15"/>
  <c r="R58" i="15"/>
  <c r="AJ57" i="15"/>
  <c r="AE57" i="15"/>
  <c r="AD57" i="15"/>
  <c r="Z57" i="15"/>
  <c r="Y57" i="15"/>
  <c r="U57" i="15"/>
  <c r="O57" i="15"/>
  <c r="N57" i="15"/>
  <c r="AI56" i="15"/>
  <c r="AG56" i="15"/>
  <c r="AD56" i="15"/>
  <c r="Z56" i="15"/>
  <c r="Y56" i="15"/>
  <c r="U56" i="15"/>
  <c r="T56" i="15"/>
  <c r="AI55" i="15"/>
  <c r="AG55" i="15"/>
  <c r="AD55" i="15"/>
  <c r="Z55" i="15"/>
  <c r="Y55" i="15"/>
  <c r="Q55" i="15"/>
  <c r="AI54" i="15"/>
  <c r="AG54" i="15"/>
  <c r="AD54" i="15"/>
  <c r="Z54" i="15"/>
  <c r="Y54" i="15"/>
  <c r="U54" i="15"/>
  <c r="T54" i="15"/>
  <c r="AH53" i="15"/>
  <c r="AG53" i="15"/>
  <c r="AD53" i="15"/>
  <c r="Z53" i="15"/>
  <c r="Y53" i="15"/>
  <c r="Q53" i="15"/>
  <c r="AH52" i="15"/>
  <c r="AG52" i="15"/>
  <c r="AD52" i="15"/>
  <c r="Z52" i="15"/>
  <c r="Y52" i="15"/>
  <c r="Q52" i="15"/>
  <c r="AH51" i="15"/>
  <c r="AG51" i="15"/>
  <c r="AD51" i="15"/>
  <c r="Z51" i="15"/>
  <c r="Y51" i="15"/>
  <c r="Q51" i="15"/>
  <c r="AH50" i="15"/>
  <c r="AG50" i="15"/>
  <c r="AD50" i="15"/>
  <c r="Z50" i="15"/>
  <c r="Y50" i="15"/>
  <c r="Q50" i="15"/>
  <c r="AH49" i="15"/>
  <c r="AG49" i="15"/>
  <c r="AD49" i="15"/>
  <c r="Z49" i="15"/>
  <c r="Y49" i="15"/>
  <c r="Q49" i="15"/>
  <c r="AH48" i="15"/>
  <c r="AG48" i="15"/>
  <c r="AD48" i="15"/>
  <c r="Z48" i="15"/>
  <c r="Y48" i="15"/>
  <c r="Q48" i="15"/>
  <c r="AH47" i="15"/>
  <c r="AG47" i="15"/>
  <c r="AD47" i="15"/>
  <c r="Z47" i="15"/>
  <c r="Y47" i="15"/>
  <c r="Q47" i="15"/>
  <c r="AH46" i="15"/>
  <c r="AG46" i="15"/>
  <c r="AD46" i="15"/>
  <c r="Z46" i="15"/>
  <c r="Y46" i="15"/>
  <c r="Q46" i="15"/>
  <c r="AH45" i="15"/>
  <c r="AG45" i="15"/>
  <c r="AD45" i="15"/>
  <c r="Z45" i="15"/>
  <c r="Y45" i="15"/>
  <c r="Q45" i="15"/>
  <c r="AH44" i="15"/>
  <c r="AG44" i="15"/>
  <c r="AD44" i="15"/>
  <c r="Z44" i="15"/>
  <c r="Y44" i="15"/>
  <c r="Q44" i="15"/>
  <c r="AH43" i="15"/>
  <c r="AG43" i="15"/>
  <c r="AD43" i="15"/>
  <c r="Z43" i="15"/>
  <c r="Y43" i="15"/>
  <c r="Q43" i="15"/>
  <c r="AH42" i="15"/>
  <c r="AG42" i="15"/>
  <c r="AD42" i="15"/>
  <c r="Z42" i="15"/>
  <c r="Y42" i="15"/>
  <c r="Q42" i="15"/>
  <c r="AH41" i="15"/>
  <c r="AG41" i="15"/>
  <c r="AD41" i="15"/>
  <c r="Z41" i="15"/>
  <c r="Y41" i="15"/>
  <c r="Q41" i="15"/>
  <c r="AH40" i="15"/>
  <c r="AG40" i="15"/>
  <c r="AD40" i="15"/>
  <c r="Z40" i="15"/>
  <c r="Y40" i="15"/>
  <c r="Q40" i="15"/>
  <c r="AH39" i="15"/>
  <c r="AG39" i="15"/>
  <c r="AD39" i="15"/>
  <c r="Z39" i="15"/>
  <c r="Y39" i="15"/>
  <c r="Q39" i="15"/>
  <c r="AH38" i="15"/>
  <c r="AG38" i="15"/>
  <c r="AD38" i="15"/>
  <c r="Z38" i="15"/>
  <c r="Y38" i="15"/>
  <c r="Q38" i="15"/>
  <c r="AH37" i="15"/>
  <c r="AG37" i="15"/>
  <c r="AD37" i="15"/>
  <c r="Z37" i="15"/>
  <c r="Y37" i="15"/>
  <c r="Q37" i="15"/>
  <c r="AH36" i="15"/>
  <c r="AG36" i="15"/>
  <c r="AD36" i="15"/>
  <c r="Z36" i="15"/>
  <c r="Y36" i="15"/>
  <c r="Q36" i="15"/>
  <c r="AJ35" i="15"/>
  <c r="AE35" i="15"/>
  <c r="AD35" i="15"/>
  <c r="Z35" i="15"/>
  <c r="Y35" i="15"/>
  <c r="P35" i="15"/>
  <c r="AJ34" i="15"/>
  <c r="AE34" i="15"/>
  <c r="AD34" i="15"/>
  <c r="Z34" i="15"/>
  <c r="Y34" i="15"/>
  <c r="P34" i="15"/>
  <c r="AJ33" i="15"/>
  <c r="AE33" i="15"/>
  <c r="AD33" i="15"/>
  <c r="Z33" i="15"/>
  <c r="Y33" i="15"/>
  <c r="P33" i="15"/>
  <c r="AJ32" i="15"/>
  <c r="AE32" i="15"/>
  <c r="AD32" i="15"/>
  <c r="Z32" i="15"/>
  <c r="Y32" i="15"/>
  <c r="P32" i="15"/>
  <c r="AE31" i="15"/>
  <c r="Z31" i="15"/>
  <c r="Y31" i="15"/>
  <c r="P31" i="15"/>
  <c r="AE30" i="15"/>
  <c r="Z30" i="15"/>
  <c r="Y30" i="15"/>
  <c r="P30" i="15"/>
  <c r="AF29" i="15"/>
  <c r="AE29" i="15"/>
  <c r="Y29" i="15"/>
  <c r="S29" i="15"/>
  <c r="AF28" i="15"/>
  <c r="AE28" i="15"/>
  <c r="Y28" i="15"/>
  <c r="S28" i="15"/>
  <c r="AF27" i="15"/>
  <c r="AE27" i="15"/>
  <c r="Y27" i="15"/>
  <c r="S27" i="15"/>
  <c r="AF26" i="15"/>
  <c r="AE26" i="15"/>
  <c r="Y26" i="15"/>
  <c r="S26" i="15"/>
  <c r="AF25" i="15"/>
  <c r="AE25" i="15"/>
  <c r="Y25" i="15"/>
  <c r="S25" i="15"/>
  <c r="AF24" i="15"/>
  <c r="AE24" i="15"/>
  <c r="Y24" i="15"/>
  <c r="S24" i="15"/>
  <c r="AF23" i="15"/>
  <c r="AE23" i="15"/>
  <c r="Y23" i="15"/>
  <c r="S23" i="15"/>
  <c r="AF22" i="15"/>
  <c r="AE22" i="15"/>
  <c r="Y22" i="15"/>
  <c r="S22" i="15"/>
  <c r="AE21" i="15"/>
  <c r="Y21" i="15"/>
  <c r="N21" i="15"/>
  <c r="AE20" i="15"/>
  <c r="Y20" i="15"/>
  <c r="N20" i="15"/>
  <c r="AE19" i="15"/>
  <c r="Y19" i="15"/>
  <c r="N19" i="15"/>
  <c r="AE18" i="15"/>
  <c r="Y18" i="15"/>
  <c r="N18" i="15"/>
  <c r="AE17" i="15"/>
  <c r="Y17" i="15"/>
  <c r="N17" i="15"/>
  <c r="AE16" i="15"/>
  <c r="Y16" i="15"/>
  <c r="N16" i="15"/>
  <c r="AE15" i="15"/>
  <c r="Y15" i="15"/>
  <c r="N15" i="15"/>
  <c r="AF14" i="15"/>
  <c r="AE14" i="15"/>
  <c r="Y14" i="15"/>
  <c r="S14" i="15"/>
  <c r="AE13" i="15"/>
  <c r="Z13" i="15"/>
  <c r="Y13" i="15"/>
  <c r="P13" i="15"/>
  <c r="N13" i="15"/>
  <c r="AE12" i="15"/>
  <c r="Z12" i="15"/>
  <c r="Y12" i="15"/>
  <c r="P12" i="15"/>
  <c r="N12" i="15"/>
  <c r="AJ11" i="15"/>
  <c r="AE11" i="15"/>
  <c r="AD11" i="15"/>
  <c r="Y11" i="15"/>
  <c r="O11" i="15"/>
  <c r="AE10" i="15"/>
  <c r="Y10" i="15"/>
  <c r="R10" i="15"/>
  <c r="AE9" i="15"/>
  <c r="Y9" i="15"/>
  <c r="R9" i="15"/>
  <c r="W75" i="14"/>
  <c r="W74" i="14"/>
  <c r="W74" i="10"/>
  <c r="W73" i="10"/>
  <c r="W82" i="14"/>
  <c r="W81" i="10"/>
  <c r="O104" i="15" l="1"/>
  <c r="S104" i="15"/>
  <c r="U105" i="15"/>
  <c r="AA104" i="15"/>
  <c r="U104" i="15"/>
  <c r="N104" i="15"/>
  <c r="N105" i="15"/>
  <c r="R104" i="15"/>
  <c r="R105" i="15" s="1"/>
  <c r="AD104" i="15"/>
  <c r="AF104" i="15"/>
  <c r="AI104" i="15"/>
  <c r="AC104" i="15"/>
  <c r="Y104" i="15"/>
  <c r="AE104" i="15"/>
  <c r="P104" i="15"/>
  <c r="AG104" i="15"/>
  <c r="T104" i="15"/>
  <c r="Z104" i="15"/>
  <c r="AH104" i="15"/>
  <c r="P105" i="15"/>
  <c r="W105" i="15"/>
  <c r="Q104" i="15"/>
  <c r="AB104" i="15"/>
  <c r="AJ104" i="15"/>
  <c r="M104" i="15"/>
  <c r="L104" i="15"/>
  <c r="V104" i="15"/>
  <c r="V105" i="15" s="1"/>
  <c r="W104" i="15"/>
  <c r="Q105" i="15"/>
  <c r="T105" i="15"/>
  <c r="M72" i="14" l="1"/>
  <c r="L73" i="14"/>
  <c r="L76" i="14"/>
  <c r="N76" i="14"/>
  <c r="U79" i="14"/>
  <c r="W79" i="14"/>
  <c r="P73" i="14"/>
  <c r="W72" i="14"/>
  <c r="V97" i="14"/>
  <c r="V96" i="14"/>
  <c r="L97" i="14"/>
  <c r="L96" i="14"/>
  <c r="N75" i="10"/>
  <c r="L72" i="10"/>
  <c r="L75" i="10"/>
  <c r="M71" i="10"/>
  <c r="P72" i="10"/>
  <c r="U78" i="10"/>
  <c r="W71" i="10"/>
  <c r="W78" i="10"/>
  <c r="V95" i="10"/>
  <c r="V96" i="10"/>
  <c r="L95" i="10"/>
  <c r="L96" i="10"/>
  <c r="AJ57" i="14"/>
  <c r="AE57" i="14"/>
  <c r="AD57" i="14"/>
  <c r="Z57" i="14"/>
  <c r="Y57" i="14"/>
  <c r="U57" i="14"/>
  <c r="O57" i="14"/>
  <c r="N57" i="14"/>
  <c r="AO57" i="10"/>
  <c r="AJ57" i="10"/>
  <c r="AI57" i="10"/>
  <c r="Z57" i="10"/>
  <c r="Y57" i="10"/>
  <c r="U57" i="10"/>
  <c r="O57" i="10"/>
  <c r="N57" i="10"/>
  <c r="AJ11" i="14"/>
  <c r="AE11" i="14"/>
  <c r="AD11" i="14"/>
  <c r="Y11" i="14"/>
  <c r="O11" i="14"/>
  <c r="AO11" i="10"/>
  <c r="AJ11" i="10"/>
  <c r="AI11" i="10"/>
  <c r="Y11" i="10"/>
  <c r="O11" i="10"/>
  <c r="AH103" i="14" l="1"/>
  <c r="AG103" i="14"/>
  <c r="AD103" i="14"/>
  <c r="AC103" i="14"/>
  <c r="AB103" i="14"/>
  <c r="AA103" i="14"/>
  <c r="Z103" i="14"/>
  <c r="Y103" i="14"/>
  <c r="V103" i="14"/>
  <c r="L103" i="14"/>
  <c r="AH102" i="14"/>
  <c r="AG102" i="14"/>
  <c r="AD102" i="14"/>
  <c r="AC102" i="14"/>
  <c r="AB102" i="14"/>
  <c r="AA102" i="14"/>
  <c r="Z102" i="14"/>
  <c r="Y102" i="14"/>
  <c r="V102" i="14"/>
  <c r="L102" i="14"/>
  <c r="AH101" i="14"/>
  <c r="AG101" i="14"/>
  <c r="AD101" i="14"/>
  <c r="AC101" i="14"/>
  <c r="AB101" i="14"/>
  <c r="AA101" i="14"/>
  <c r="Z101" i="14"/>
  <c r="Y101" i="14"/>
  <c r="V101" i="14"/>
  <c r="L101" i="14"/>
  <c r="AH100" i="14"/>
  <c r="AG100" i="14"/>
  <c r="AD100" i="14"/>
  <c r="AC100" i="14"/>
  <c r="AB100" i="14"/>
  <c r="AA100" i="14"/>
  <c r="Z100" i="14"/>
  <c r="Y100" i="14"/>
  <c r="V100" i="14"/>
  <c r="L100" i="14"/>
  <c r="AH99" i="14"/>
  <c r="AG99" i="14"/>
  <c r="AD99" i="14"/>
  <c r="AC99" i="14"/>
  <c r="AB99" i="14"/>
  <c r="AA99" i="14"/>
  <c r="Z99" i="14"/>
  <c r="Y99" i="14"/>
  <c r="V99" i="14"/>
  <c r="L99" i="14"/>
  <c r="AH98" i="14"/>
  <c r="AG98" i="14"/>
  <c r="AD98" i="14"/>
  <c r="AC98" i="14"/>
  <c r="AB98" i="14"/>
  <c r="AA98" i="14"/>
  <c r="Z98" i="14"/>
  <c r="Y98" i="14"/>
  <c r="V98" i="14"/>
  <c r="L98" i="14"/>
  <c r="AH97" i="14"/>
  <c r="AG97" i="14"/>
  <c r="AD97" i="14"/>
  <c r="AC97" i="14"/>
  <c r="AB97" i="14"/>
  <c r="AA97" i="14"/>
  <c r="Z97" i="14"/>
  <c r="Y97" i="14"/>
  <c r="AH96" i="14"/>
  <c r="AG96" i="14"/>
  <c r="AD96" i="14"/>
  <c r="AC96" i="14"/>
  <c r="AB96" i="14"/>
  <c r="AA96" i="14"/>
  <c r="Z96" i="14"/>
  <c r="Y96" i="14"/>
  <c r="AH95" i="14"/>
  <c r="AG95" i="14"/>
  <c r="AD95" i="14"/>
  <c r="AC95" i="14"/>
  <c r="AB95" i="14"/>
  <c r="AA95" i="14"/>
  <c r="Z95" i="14"/>
  <c r="Y95" i="14"/>
  <c r="V95" i="14"/>
  <c r="L95" i="14"/>
  <c r="AJ94" i="14"/>
  <c r="AE94" i="14"/>
  <c r="AD94" i="14"/>
  <c r="AB94" i="14"/>
  <c r="AA94" i="14"/>
  <c r="Z94" i="14"/>
  <c r="Y94" i="14"/>
  <c r="V94" i="14"/>
  <c r="L94" i="14"/>
  <c r="AJ93" i="14"/>
  <c r="AE93" i="14"/>
  <c r="AD93" i="14"/>
  <c r="AB93" i="14"/>
  <c r="AA93" i="14"/>
  <c r="Z93" i="14"/>
  <c r="Y93" i="14"/>
  <c r="V93" i="14"/>
  <c r="L93" i="14"/>
  <c r="AJ92" i="14"/>
  <c r="AE92" i="14"/>
  <c r="AD92" i="14"/>
  <c r="AB92" i="14"/>
  <c r="AA92" i="14"/>
  <c r="Z92" i="14"/>
  <c r="Y92" i="14"/>
  <c r="V92" i="14"/>
  <c r="L92" i="14"/>
  <c r="AH91" i="14"/>
  <c r="AG91" i="14"/>
  <c r="AD91" i="14"/>
  <c r="AC91" i="14"/>
  <c r="AB91" i="14"/>
  <c r="AA91" i="14"/>
  <c r="Z91" i="14"/>
  <c r="Y91" i="14"/>
  <c r="V91" i="14"/>
  <c r="L91" i="14"/>
  <c r="AJ90" i="14"/>
  <c r="AE90" i="14"/>
  <c r="AD90" i="14"/>
  <c r="AB90" i="14"/>
  <c r="AA90" i="14"/>
  <c r="Z90" i="14"/>
  <c r="Y90" i="14"/>
  <c r="V90" i="14"/>
  <c r="L90" i="14"/>
  <c r="AJ89" i="14"/>
  <c r="AE89" i="14"/>
  <c r="AD89" i="14"/>
  <c r="AB89" i="14"/>
  <c r="AA89" i="14"/>
  <c r="Z89" i="14"/>
  <c r="Y89" i="14"/>
  <c r="V89" i="14"/>
  <c r="L89" i="14"/>
  <c r="AH88" i="14"/>
  <c r="AG88" i="14"/>
  <c r="AD88" i="14"/>
  <c r="AC88" i="14"/>
  <c r="AB88" i="14"/>
  <c r="AA88" i="14"/>
  <c r="Z88" i="14"/>
  <c r="Y88" i="14"/>
  <c r="V88" i="14"/>
  <c r="L88" i="14"/>
  <c r="AH87" i="14"/>
  <c r="AG87" i="14"/>
  <c r="AD87" i="14"/>
  <c r="AC87" i="14"/>
  <c r="AB87" i="14"/>
  <c r="AA87" i="14"/>
  <c r="Z87" i="14"/>
  <c r="Y87" i="14"/>
  <c r="V87" i="14"/>
  <c r="L87" i="14"/>
  <c r="AJ86" i="14"/>
  <c r="AE86" i="14"/>
  <c r="AD86" i="14"/>
  <c r="AB86" i="14"/>
  <c r="AA86" i="14"/>
  <c r="Z86" i="14"/>
  <c r="Y86" i="14"/>
  <c r="V86" i="14"/>
  <c r="L86" i="14"/>
  <c r="AJ85" i="14"/>
  <c r="AE85" i="14"/>
  <c r="AD85" i="14"/>
  <c r="AB85" i="14"/>
  <c r="AA85" i="14"/>
  <c r="Z85" i="14"/>
  <c r="Y85" i="14"/>
  <c r="V85" i="14"/>
  <c r="L85" i="14"/>
  <c r="AI83" i="14"/>
  <c r="AG83" i="14"/>
  <c r="AD83" i="14"/>
  <c r="AC83" i="14"/>
  <c r="AB83" i="14"/>
  <c r="AA83" i="14"/>
  <c r="Z83" i="14"/>
  <c r="Y83" i="14"/>
  <c r="Q83" i="14"/>
  <c r="L83" i="14"/>
  <c r="AJ82" i="14"/>
  <c r="AE82" i="14"/>
  <c r="AD82" i="14"/>
  <c r="AB82" i="14"/>
  <c r="AA82" i="14"/>
  <c r="Z82" i="14"/>
  <c r="Y82" i="14"/>
  <c r="L82" i="14"/>
  <c r="AJ81" i="14"/>
  <c r="AE81" i="14"/>
  <c r="AD81" i="14"/>
  <c r="AB81" i="14"/>
  <c r="AA81" i="14"/>
  <c r="Z81" i="14"/>
  <c r="Y81" i="14"/>
  <c r="Q81" i="14"/>
  <c r="M81" i="14"/>
  <c r="L81" i="14"/>
  <c r="AI80" i="14"/>
  <c r="AG80" i="14"/>
  <c r="AD80" i="14"/>
  <c r="AC80" i="14"/>
  <c r="AB80" i="14"/>
  <c r="AA80" i="14"/>
  <c r="Z80" i="14"/>
  <c r="Y80" i="14"/>
  <c r="W80" i="14"/>
  <c r="M80" i="14"/>
  <c r="L80" i="14"/>
  <c r="AI79" i="14"/>
  <c r="AG79" i="14"/>
  <c r="AD79" i="14"/>
  <c r="AC79" i="14"/>
  <c r="AB79" i="14"/>
  <c r="AA79" i="14"/>
  <c r="Z79" i="14"/>
  <c r="Y79" i="14"/>
  <c r="T79" i="14"/>
  <c r="M79" i="14"/>
  <c r="L79" i="14"/>
  <c r="AI78" i="14"/>
  <c r="AG78" i="14"/>
  <c r="AD78" i="14"/>
  <c r="AC78" i="14"/>
  <c r="AA78" i="14"/>
  <c r="Z78" i="14"/>
  <c r="Y78" i="14"/>
  <c r="X78" i="14"/>
  <c r="R78" i="14"/>
  <c r="N78" i="14"/>
  <c r="M78" i="14"/>
  <c r="L78" i="14"/>
  <c r="AI77" i="14"/>
  <c r="AG77" i="14"/>
  <c r="AD77" i="14"/>
  <c r="AC77" i="14"/>
  <c r="AB77" i="14"/>
  <c r="AA77" i="14"/>
  <c r="Z77" i="14"/>
  <c r="Y77" i="14"/>
  <c r="X77" i="14"/>
  <c r="R77" i="14"/>
  <c r="N77" i="14"/>
  <c r="M77" i="14"/>
  <c r="L77" i="14"/>
  <c r="AJ76" i="14"/>
  <c r="AE76" i="14"/>
  <c r="AD76" i="14"/>
  <c r="AB76" i="14"/>
  <c r="AA76" i="14"/>
  <c r="Y76" i="14"/>
  <c r="AH75" i="14"/>
  <c r="AG75" i="14"/>
  <c r="AD75" i="14"/>
  <c r="AC75" i="14"/>
  <c r="AB75" i="14"/>
  <c r="AA75" i="14"/>
  <c r="Z75" i="14"/>
  <c r="Y75" i="14"/>
  <c r="L75" i="14"/>
  <c r="AJ74" i="14"/>
  <c r="AE74" i="14"/>
  <c r="AD74" i="14"/>
  <c r="AB74" i="14"/>
  <c r="AA74" i="14"/>
  <c r="Z74" i="14"/>
  <c r="Y74" i="14"/>
  <c r="L74" i="14"/>
  <c r="AH73" i="14"/>
  <c r="AG73" i="14"/>
  <c r="AD73" i="14"/>
  <c r="AC73" i="14"/>
  <c r="AB73" i="14"/>
  <c r="AA73" i="14"/>
  <c r="Z73" i="14"/>
  <c r="Y73" i="14"/>
  <c r="AJ72" i="14"/>
  <c r="AE72" i="14"/>
  <c r="AD72" i="14"/>
  <c r="AB72" i="14"/>
  <c r="AA72" i="14"/>
  <c r="Z72" i="14"/>
  <c r="Y72" i="14"/>
  <c r="L72" i="14"/>
  <c r="AJ71" i="14"/>
  <c r="AE71" i="14"/>
  <c r="AD71" i="14"/>
  <c r="AB71" i="14"/>
  <c r="AA71" i="14"/>
  <c r="Z71" i="14"/>
  <c r="Y71" i="14"/>
  <c r="W71" i="14"/>
  <c r="O71" i="14"/>
  <c r="O104" i="14" s="1"/>
  <c r="M71" i="14"/>
  <c r="L71" i="14"/>
  <c r="AJ70" i="14"/>
  <c r="AE70" i="14"/>
  <c r="AD70" i="14"/>
  <c r="AB70" i="14"/>
  <c r="AA70" i="14"/>
  <c r="Z70" i="14"/>
  <c r="Y70" i="14"/>
  <c r="P70" i="14"/>
  <c r="N70" i="14"/>
  <c r="M70" i="14"/>
  <c r="L70" i="14"/>
  <c r="AJ69" i="14"/>
  <c r="AE69" i="14"/>
  <c r="AD69" i="14"/>
  <c r="AB69" i="14"/>
  <c r="AA69" i="14"/>
  <c r="Z69" i="14"/>
  <c r="Y69" i="14"/>
  <c r="P69" i="14"/>
  <c r="L69" i="14"/>
  <c r="AJ68" i="14"/>
  <c r="AE68" i="14"/>
  <c r="AD68" i="14"/>
  <c r="AB68" i="14"/>
  <c r="AA68" i="14"/>
  <c r="Z68" i="14"/>
  <c r="Y68" i="14"/>
  <c r="P68" i="14"/>
  <c r="L68" i="14"/>
  <c r="AF67" i="14"/>
  <c r="AE67" i="14"/>
  <c r="AA67" i="14"/>
  <c r="Y67" i="14"/>
  <c r="S67" i="14"/>
  <c r="L67" i="14"/>
  <c r="AJ66" i="14"/>
  <c r="AE66" i="14"/>
  <c r="AD66" i="14"/>
  <c r="AB66" i="14"/>
  <c r="AA66" i="14"/>
  <c r="Z66" i="14"/>
  <c r="Y66" i="14"/>
  <c r="P66" i="14"/>
  <c r="M66" i="14"/>
  <c r="L66" i="14"/>
  <c r="AF65" i="14"/>
  <c r="AE65" i="14"/>
  <c r="AA65" i="14"/>
  <c r="Y65" i="14"/>
  <c r="S65" i="14"/>
  <c r="M65" i="14"/>
  <c r="L65" i="14"/>
  <c r="AE64" i="14"/>
  <c r="AA64" i="14"/>
  <c r="Y64" i="14"/>
  <c r="N64" i="14"/>
  <c r="M64" i="14"/>
  <c r="L64" i="14"/>
  <c r="AJ63" i="14"/>
  <c r="AE63" i="14"/>
  <c r="AD63" i="14"/>
  <c r="Z63" i="14"/>
  <c r="Y63" i="14"/>
  <c r="U63" i="14"/>
  <c r="U105" i="14" s="1"/>
  <c r="AH62" i="14"/>
  <c r="AG62" i="14"/>
  <c r="AD62" i="14"/>
  <c r="Z62" i="14"/>
  <c r="Y62" i="14"/>
  <c r="Q62" i="14"/>
  <c r="AH61" i="14"/>
  <c r="AG61" i="14"/>
  <c r="AD61" i="14"/>
  <c r="Z61" i="14"/>
  <c r="Y61" i="14"/>
  <c r="Q61" i="14"/>
  <c r="AI60" i="14"/>
  <c r="AG60" i="14"/>
  <c r="AD60" i="14"/>
  <c r="Z60" i="14"/>
  <c r="Y60" i="14"/>
  <c r="Q60" i="14"/>
  <c r="AI58" i="14"/>
  <c r="AG58" i="14"/>
  <c r="AD58" i="14"/>
  <c r="Z58" i="14"/>
  <c r="Y58" i="14"/>
  <c r="T58" i="14"/>
  <c r="R58" i="14"/>
  <c r="AI56" i="14"/>
  <c r="AG56" i="14"/>
  <c r="AD56" i="14"/>
  <c r="Z56" i="14"/>
  <c r="Y56" i="14"/>
  <c r="U56" i="14"/>
  <c r="T56" i="14"/>
  <c r="AI55" i="14"/>
  <c r="AG55" i="14"/>
  <c r="AD55" i="14"/>
  <c r="Z55" i="14"/>
  <c r="Y55" i="14"/>
  <c r="Q55" i="14"/>
  <c r="AI54" i="14"/>
  <c r="AG54" i="14"/>
  <c r="AD54" i="14"/>
  <c r="Z54" i="14"/>
  <c r="Y54" i="14"/>
  <c r="U54" i="14"/>
  <c r="T54" i="14"/>
  <c r="AH53" i="14"/>
  <c r="AG53" i="14"/>
  <c r="AD53" i="14"/>
  <c r="Z53" i="14"/>
  <c r="Y53" i="14"/>
  <c r="Q53" i="14"/>
  <c r="AH52" i="14"/>
  <c r="AG52" i="14"/>
  <c r="AD52" i="14"/>
  <c r="Z52" i="14"/>
  <c r="Y52" i="14"/>
  <c r="Q52" i="14"/>
  <c r="AH51" i="14"/>
  <c r="AG51" i="14"/>
  <c r="AD51" i="14"/>
  <c r="Z51" i="14"/>
  <c r="Y51" i="14"/>
  <c r="Q51" i="14"/>
  <c r="AH50" i="14"/>
  <c r="AG50" i="14"/>
  <c r="AD50" i="14"/>
  <c r="Z50" i="14"/>
  <c r="Y50" i="14"/>
  <c r="Q50" i="14"/>
  <c r="AH49" i="14"/>
  <c r="AG49" i="14"/>
  <c r="AD49" i="14"/>
  <c r="Z49" i="14"/>
  <c r="Y49" i="14"/>
  <c r="Q49" i="14"/>
  <c r="AH48" i="14"/>
  <c r="AG48" i="14"/>
  <c r="AD48" i="14"/>
  <c r="Z48" i="14"/>
  <c r="Y48" i="14"/>
  <c r="Q48" i="14"/>
  <c r="AH47" i="14"/>
  <c r="AG47" i="14"/>
  <c r="AD47" i="14"/>
  <c r="Z47" i="14"/>
  <c r="Y47" i="14"/>
  <c r="Q47" i="14"/>
  <c r="AH46" i="14"/>
  <c r="AG46" i="14"/>
  <c r="AD46" i="14"/>
  <c r="Z46" i="14"/>
  <c r="Y46" i="14"/>
  <c r="Q46" i="14"/>
  <c r="AH45" i="14"/>
  <c r="AG45" i="14"/>
  <c r="AD45" i="14"/>
  <c r="Z45" i="14"/>
  <c r="Y45" i="14"/>
  <c r="Q45" i="14"/>
  <c r="AH44" i="14"/>
  <c r="AG44" i="14"/>
  <c r="AD44" i="14"/>
  <c r="Z44" i="14"/>
  <c r="Y44" i="14"/>
  <c r="Q44" i="14"/>
  <c r="AH43" i="14"/>
  <c r="AG43" i="14"/>
  <c r="AD43" i="14"/>
  <c r="Z43" i="14"/>
  <c r="Y43" i="14"/>
  <c r="Q43" i="14"/>
  <c r="AH42" i="14"/>
  <c r="AG42" i="14"/>
  <c r="AD42" i="14"/>
  <c r="Z42" i="14"/>
  <c r="Y42" i="14"/>
  <c r="Q42" i="14"/>
  <c r="AH41" i="14"/>
  <c r="AG41" i="14"/>
  <c r="AD41" i="14"/>
  <c r="Z41" i="14"/>
  <c r="Y41" i="14"/>
  <c r="Q41" i="14"/>
  <c r="AH40" i="14"/>
  <c r="AG40" i="14"/>
  <c r="AD40" i="14"/>
  <c r="Z40" i="14"/>
  <c r="Y40" i="14"/>
  <c r="Q40" i="14"/>
  <c r="AH39" i="14"/>
  <c r="AG39" i="14"/>
  <c r="AD39" i="14"/>
  <c r="Z39" i="14"/>
  <c r="Y39" i="14"/>
  <c r="Q39" i="14"/>
  <c r="AH38" i="14"/>
  <c r="AG38" i="14"/>
  <c r="AD38" i="14"/>
  <c r="Z38" i="14"/>
  <c r="Y38" i="14"/>
  <c r="Q38" i="14"/>
  <c r="AH37" i="14"/>
  <c r="AG37" i="14"/>
  <c r="AD37" i="14"/>
  <c r="Z37" i="14"/>
  <c r="Y37" i="14"/>
  <c r="Q37" i="14"/>
  <c r="AH36" i="14"/>
  <c r="AG36" i="14"/>
  <c r="AD36" i="14"/>
  <c r="Z36" i="14"/>
  <c r="Y36" i="14"/>
  <c r="Q36" i="14"/>
  <c r="AJ35" i="14"/>
  <c r="AE35" i="14"/>
  <c r="AD35" i="14"/>
  <c r="Z35" i="14"/>
  <c r="Y35" i="14"/>
  <c r="P35" i="14"/>
  <c r="AJ34" i="14"/>
  <c r="AE34" i="14"/>
  <c r="AD34" i="14"/>
  <c r="Z34" i="14"/>
  <c r="Y34" i="14"/>
  <c r="P34" i="14"/>
  <c r="AJ33" i="14"/>
  <c r="AE33" i="14"/>
  <c r="AD33" i="14"/>
  <c r="Z33" i="14"/>
  <c r="Y33" i="14"/>
  <c r="P33" i="14"/>
  <c r="AJ32" i="14"/>
  <c r="AE32" i="14"/>
  <c r="AD32" i="14"/>
  <c r="Z32" i="14"/>
  <c r="Y32" i="14"/>
  <c r="P32" i="14"/>
  <c r="AE31" i="14"/>
  <c r="Z31" i="14"/>
  <c r="Y31" i="14"/>
  <c r="P31" i="14"/>
  <c r="AE30" i="14"/>
  <c r="Z30" i="14"/>
  <c r="Y30" i="14"/>
  <c r="P30" i="14"/>
  <c r="AF29" i="14"/>
  <c r="AE29" i="14"/>
  <c r="Y29" i="14"/>
  <c r="S29" i="14"/>
  <c r="AF28" i="14"/>
  <c r="AE28" i="14"/>
  <c r="Y28" i="14"/>
  <c r="S28" i="14"/>
  <c r="AF27" i="14"/>
  <c r="AE27" i="14"/>
  <c r="Y27" i="14"/>
  <c r="S27" i="14"/>
  <c r="AF26" i="14"/>
  <c r="AE26" i="14"/>
  <c r="Y26" i="14"/>
  <c r="S26" i="14"/>
  <c r="AF25" i="14"/>
  <c r="AE25" i="14"/>
  <c r="Y25" i="14"/>
  <c r="S25" i="14"/>
  <c r="AF24" i="14"/>
  <c r="AE24" i="14"/>
  <c r="Y24" i="14"/>
  <c r="S24" i="14"/>
  <c r="AF23" i="14"/>
  <c r="AE23" i="14"/>
  <c r="Y23" i="14"/>
  <c r="S23" i="14"/>
  <c r="AF22" i="14"/>
  <c r="AE22" i="14"/>
  <c r="Y22" i="14"/>
  <c r="S22" i="14"/>
  <c r="AE21" i="14"/>
  <c r="Y21" i="14"/>
  <c r="N21" i="14"/>
  <c r="AE20" i="14"/>
  <c r="Y20" i="14"/>
  <c r="N20" i="14"/>
  <c r="AE19" i="14"/>
  <c r="Y19" i="14"/>
  <c r="N19" i="14"/>
  <c r="AE18" i="14"/>
  <c r="Y18" i="14"/>
  <c r="N18" i="14"/>
  <c r="AE17" i="14"/>
  <c r="Y17" i="14"/>
  <c r="N17" i="14"/>
  <c r="AE16" i="14"/>
  <c r="Y16" i="14"/>
  <c r="N16" i="14"/>
  <c r="AE15" i="14"/>
  <c r="Y15" i="14"/>
  <c r="N15" i="14"/>
  <c r="AF14" i="14"/>
  <c r="AE14" i="14"/>
  <c r="Y14" i="14"/>
  <c r="S14" i="14"/>
  <c r="AE13" i="14"/>
  <c r="Z13" i="14"/>
  <c r="Y13" i="14"/>
  <c r="P13" i="14"/>
  <c r="N13" i="14"/>
  <c r="AE12" i="14"/>
  <c r="Z12" i="14"/>
  <c r="Y12" i="14"/>
  <c r="P12" i="14"/>
  <c r="N12" i="14"/>
  <c r="AE10" i="14"/>
  <c r="Y10" i="14"/>
  <c r="R10" i="14"/>
  <c r="AE9" i="14"/>
  <c r="Y9" i="14"/>
  <c r="R9" i="14"/>
  <c r="N105" i="14" l="1"/>
  <c r="S104" i="14"/>
  <c r="AJ104" i="14"/>
  <c r="M104" i="14"/>
  <c r="T104" i="14"/>
  <c r="T105" i="14" s="1"/>
  <c r="P105" i="14"/>
  <c r="P104" i="14"/>
  <c r="U104" i="14"/>
  <c r="X104" i="14"/>
  <c r="R104" i="14"/>
  <c r="R105" i="14" s="1"/>
  <c r="Q105" i="14"/>
  <c r="Q104" i="14"/>
  <c r="W104" i="14"/>
  <c r="W105" i="14"/>
  <c r="V104" i="14"/>
  <c r="V105" i="14" s="1"/>
  <c r="N104" i="14"/>
  <c r="AI104" i="14"/>
  <c r="L104" i="14"/>
  <c r="Y104" i="14"/>
  <c r="AE104" i="14"/>
  <c r="AH104" i="14"/>
  <c r="AB104" i="14"/>
  <c r="AA104" i="14"/>
  <c r="AC104" i="14"/>
  <c r="Z104" i="14"/>
  <c r="AG104" i="14"/>
  <c r="AF104" i="14"/>
  <c r="AD104" i="14"/>
  <c r="AM50" i="10" l="1"/>
  <c r="AL50" i="10"/>
  <c r="AI50" i="10"/>
  <c r="AA50" i="10"/>
  <c r="Z50" i="10"/>
  <c r="Y50" i="10"/>
  <c r="Q50" i="10"/>
  <c r="AO35" i="10"/>
  <c r="AI35" i="10"/>
  <c r="Y35" i="10"/>
  <c r="Z35" i="10"/>
  <c r="AJ35" i="10"/>
  <c r="P35" i="10"/>
  <c r="Y58" i="10" l="1"/>
  <c r="Z58" i="10"/>
  <c r="AI58" i="10"/>
  <c r="AL58" i="10"/>
  <c r="AN58" i="10"/>
  <c r="AM102" i="10" l="1"/>
  <c r="AL102" i="10"/>
  <c r="AI102" i="10"/>
  <c r="AH102" i="10"/>
  <c r="AG102" i="10"/>
  <c r="AF102" i="10"/>
  <c r="Z102" i="10"/>
  <c r="Y102" i="10"/>
  <c r="V102" i="10"/>
  <c r="L102" i="10"/>
  <c r="AM101" i="10"/>
  <c r="AL101" i="10"/>
  <c r="AI101" i="10"/>
  <c r="AH101" i="10"/>
  <c r="AG101" i="10"/>
  <c r="AF101" i="10"/>
  <c r="Z101" i="10"/>
  <c r="Y101" i="10"/>
  <c r="V101" i="10"/>
  <c r="L101" i="10"/>
  <c r="AM100" i="10"/>
  <c r="AL100" i="10"/>
  <c r="AI100" i="10"/>
  <c r="AH100" i="10"/>
  <c r="AG100" i="10"/>
  <c r="AF100" i="10"/>
  <c r="Z100" i="10"/>
  <c r="Y100" i="10"/>
  <c r="V100" i="10"/>
  <c r="L100" i="10"/>
  <c r="AM99" i="10"/>
  <c r="AL99" i="10"/>
  <c r="AI99" i="10"/>
  <c r="AH99" i="10"/>
  <c r="AG99" i="10"/>
  <c r="AF99" i="10"/>
  <c r="Z99" i="10"/>
  <c r="Y99" i="10"/>
  <c r="V99" i="10"/>
  <c r="L99" i="10"/>
  <c r="AM98" i="10"/>
  <c r="AL98" i="10"/>
  <c r="AI98" i="10"/>
  <c r="AH98" i="10"/>
  <c r="AG98" i="10"/>
  <c r="AF98" i="10"/>
  <c r="Z98" i="10"/>
  <c r="Y98" i="10"/>
  <c r="V98" i="10"/>
  <c r="L98" i="10"/>
  <c r="AM97" i="10"/>
  <c r="AL97" i="10"/>
  <c r="AI97" i="10"/>
  <c r="AH97" i="10"/>
  <c r="AG97" i="10"/>
  <c r="AF97" i="10"/>
  <c r="Z97" i="10"/>
  <c r="Y97" i="10"/>
  <c r="V97" i="10"/>
  <c r="L97" i="10"/>
  <c r="AM96" i="10"/>
  <c r="AL96" i="10"/>
  <c r="AI96" i="10"/>
  <c r="AH96" i="10"/>
  <c r="AG96" i="10"/>
  <c r="AF96" i="10"/>
  <c r="Z96" i="10"/>
  <c r="Y96" i="10"/>
  <c r="AM95" i="10"/>
  <c r="AL95" i="10"/>
  <c r="AI95" i="10"/>
  <c r="AH95" i="10"/>
  <c r="AG95" i="10"/>
  <c r="AF95" i="10"/>
  <c r="Z95" i="10"/>
  <c r="Y95" i="10"/>
  <c r="AM94" i="10"/>
  <c r="AL94" i="10"/>
  <c r="AI94" i="10"/>
  <c r="AH94" i="10"/>
  <c r="AG94" i="10"/>
  <c r="AF94" i="10"/>
  <c r="Z94" i="10"/>
  <c r="Y94" i="10"/>
  <c r="V94" i="10"/>
  <c r="L94" i="10"/>
  <c r="AO93" i="10"/>
  <c r="AJ93" i="10"/>
  <c r="AI93" i="10"/>
  <c r="AG93" i="10"/>
  <c r="AF93" i="10"/>
  <c r="Z93" i="10"/>
  <c r="Y93" i="10"/>
  <c r="V93" i="10"/>
  <c r="L93" i="10"/>
  <c r="AO92" i="10"/>
  <c r="AJ92" i="10"/>
  <c r="AI92" i="10"/>
  <c r="AG92" i="10"/>
  <c r="AF92" i="10"/>
  <c r="Z92" i="10"/>
  <c r="Y92" i="10"/>
  <c r="V92" i="10"/>
  <c r="L92" i="10"/>
  <c r="AO91" i="10"/>
  <c r="AJ91" i="10"/>
  <c r="AI91" i="10"/>
  <c r="AG91" i="10"/>
  <c r="AF91" i="10"/>
  <c r="Z91" i="10"/>
  <c r="Y91" i="10"/>
  <c r="V91" i="10"/>
  <c r="L91" i="10"/>
  <c r="AM90" i="10"/>
  <c r="AL90" i="10"/>
  <c r="AI90" i="10"/>
  <c r="AH90" i="10"/>
  <c r="AG90" i="10"/>
  <c r="AF90" i="10"/>
  <c r="Z90" i="10"/>
  <c r="Y90" i="10"/>
  <c r="V90" i="10"/>
  <c r="L90" i="10"/>
  <c r="AO89" i="10"/>
  <c r="AJ89" i="10"/>
  <c r="AI89" i="10"/>
  <c r="AG89" i="10"/>
  <c r="AF89" i="10"/>
  <c r="Z89" i="10"/>
  <c r="Y89" i="10"/>
  <c r="V89" i="10"/>
  <c r="L89" i="10"/>
  <c r="AO88" i="10"/>
  <c r="AJ88" i="10"/>
  <c r="AI88" i="10"/>
  <c r="AG88" i="10"/>
  <c r="AF88" i="10"/>
  <c r="Z88" i="10"/>
  <c r="Y88" i="10"/>
  <c r="V88" i="10"/>
  <c r="L88" i="10"/>
  <c r="AM87" i="10"/>
  <c r="AL87" i="10"/>
  <c r="AI87" i="10"/>
  <c r="AH87" i="10"/>
  <c r="AG87" i="10"/>
  <c r="AF87" i="10"/>
  <c r="Z87" i="10"/>
  <c r="Y87" i="10"/>
  <c r="V87" i="10"/>
  <c r="L87" i="10"/>
  <c r="AM86" i="10"/>
  <c r="AL86" i="10"/>
  <c r="AI86" i="10"/>
  <c r="AH86" i="10"/>
  <c r="AG86" i="10"/>
  <c r="AF86" i="10"/>
  <c r="Z86" i="10"/>
  <c r="Y86" i="10"/>
  <c r="V86" i="10"/>
  <c r="L86" i="10"/>
  <c r="AO85" i="10"/>
  <c r="AJ85" i="10"/>
  <c r="AI85" i="10"/>
  <c r="AG85" i="10"/>
  <c r="AF85" i="10"/>
  <c r="Z85" i="10"/>
  <c r="Y85" i="10"/>
  <c r="V85" i="10"/>
  <c r="L85" i="10"/>
  <c r="AO84" i="10"/>
  <c r="AJ84" i="10"/>
  <c r="AI84" i="10"/>
  <c r="AG84" i="10"/>
  <c r="AF84" i="10"/>
  <c r="Z84" i="10"/>
  <c r="V84" i="10"/>
  <c r="L84" i="10"/>
  <c r="AN82" i="10"/>
  <c r="AL82" i="10"/>
  <c r="AI82" i="10"/>
  <c r="AH82" i="10"/>
  <c r="AG82" i="10"/>
  <c r="AF82" i="10"/>
  <c r="Z82" i="10"/>
  <c r="Y82" i="10"/>
  <c r="Q82" i="10"/>
  <c r="L82" i="10"/>
  <c r="AO81" i="10"/>
  <c r="AJ81" i="10"/>
  <c r="AI81" i="10"/>
  <c r="AG81" i="10"/>
  <c r="AF81" i="10"/>
  <c r="Z81" i="10"/>
  <c r="Y81" i="10"/>
  <c r="L81" i="10"/>
  <c r="AO80" i="10"/>
  <c r="AJ80" i="10"/>
  <c r="AI80" i="10"/>
  <c r="AG80" i="10"/>
  <c r="AF80" i="10"/>
  <c r="AB80" i="10"/>
  <c r="Z80" i="10"/>
  <c r="Y80" i="10"/>
  <c r="Q80" i="10"/>
  <c r="M80" i="10"/>
  <c r="L80" i="10"/>
  <c r="AN79" i="10"/>
  <c r="AL79" i="10"/>
  <c r="AI79" i="10"/>
  <c r="AH79" i="10"/>
  <c r="AG79" i="10"/>
  <c r="AF79" i="10"/>
  <c r="Z79" i="10"/>
  <c r="Y79" i="10"/>
  <c r="W79" i="10"/>
  <c r="M79" i="10"/>
  <c r="L79" i="10"/>
  <c r="AN78" i="10"/>
  <c r="AL78" i="10"/>
  <c r="AI78" i="10"/>
  <c r="AH78" i="10"/>
  <c r="AG78" i="10"/>
  <c r="AF78" i="10"/>
  <c r="Z78" i="10"/>
  <c r="Y78" i="10"/>
  <c r="T78" i="10"/>
  <c r="M78" i="10"/>
  <c r="L78" i="10"/>
  <c r="AN77" i="10"/>
  <c r="AL77" i="10"/>
  <c r="AI77" i="10"/>
  <c r="AH77" i="10"/>
  <c r="AF77" i="10"/>
  <c r="Z77" i="10"/>
  <c r="Y77" i="10"/>
  <c r="X77" i="10"/>
  <c r="R77" i="10"/>
  <c r="N77" i="10"/>
  <c r="M77" i="10"/>
  <c r="L77" i="10"/>
  <c r="AN76" i="10"/>
  <c r="AL76" i="10"/>
  <c r="AI76" i="10"/>
  <c r="AH76" i="10"/>
  <c r="AG76" i="10"/>
  <c r="AF76" i="10"/>
  <c r="Z76" i="10"/>
  <c r="Y76" i="10"/>
  <c r="X76" i="10"/>
  <c r="R76" i="10"/>
  <c r="N76" i="10"/>
  <c r="M76" i="10"/>
  <c r="L76" i="10"/>
  <c r="AO75" i="10"/>
  <c r="AJ75" i="10"/>
  <c r="AI75" i="10"/>
  <c r="AG75" i="10"/>
  <c r="AF75" i="10"/>
  <c r="Y75" i="10"/>
  <c r="AM74" i="10"/>
  <c r="AL74" i="10"/>
  <c r="AI74" i="10"/>
  <c r="AH74" i="10"/>
  <c r="AG74" i="10"/>
  <c r="AF74" i="10"/>
  <c r="Z74" i="10"/>
  <c r="Y74" i="10"/>
  <c r="L74" i="10"/>
  <c r="AO73" i="10"/>
  <c r="AJ73" i="10"/>
  <c r="AI73" i="10"/>
  <c r="AG73" i="10"/>
  <c r="AF73" i="10"/>
  <c r="Z73" i="10"/>
  <c r="Y73" i="10"/>
  <c r="L73" i="10"/>
  <c r="AM72" i="10"/>
  <c r="AL72" i="10"/>
  <c r="AI72" i="10"/>
  <c r="AH72" i="10"/>
  <c r="AG72" i="10"/>
  <c r="AF72" i="10"/>
  <c r="Z72" i="10"/>
  <c r="Y72" i="10"/>
  <c r="AO71" i="10"/>
  <c r="AJ71" i="10"/>
  <c r="AI71" i="10"/>
  <c r="AG71" i="10"/>
  <c r="AF71" i="10"/>
  <c r="Z71" i="10"/>
  <c r="Y71" i="10"/>
  <c r="L71" i="10"/>
  <c r="AO70" i="10"/>
  <c r="AJ70" i="10"/>
  <c r="AI70" i="10"/>
  <c r="AG70" i="10"/>
  <c r="AF70" i="10"/>
  <c r="AE70" i="10"/>
  <c r="Z70" i="10"/>
  <c r="Y70" i="10"/>
  <c r="W70" i="10"/>
  <c r="O70" i="10"/>
  <c r="O103" i="10" s="1"/>
  <c r="M70" i="10"/>
  <c r="L70" i="10"/>
  <c r="AO69" i="10"/>
  <c r="AJ69" i="10"/>
  <c r="AI69" i="10"/>
  <c r="AG69" i="10"/>
  <c r="AF69" i="10"/>
  <c r="Z69" i="10"/>
  <c r="Y69" i="10"/>
  <c r="P69" i="10"/>
  <c r="N69" i="10"/>
  <c r="M69" i="10"/>
  <c r="L69" i="10"/>
  <c r="AO68" i="10"/>
  <c r="AJ68" i="10"/>
  <c r="AI68" i="10"/>
  <c r="AG68" i="10"/>
  <c r="AF68" i="10"/>
  <c r="Z68" i="10"/>
  <c r="Y68" i="10"/>
  <c r="P68" i="10"/>
  <c r="L68" i="10"/>
  <c r="AO67" i="10"/>
  <c r="AJ67" i="10"/>
  <c r="AI67" i="10"/>
  <c r="AG67" i="10"/>
  <c r="AF67" i="10"/>
  <c r="Z67" i="10"/>
  <c r="Y67" i="10"/>
  <c r="P67" i="10"/>
  <c r="L67" i="10"/>
  <c r="AK66" i="10"/>
  <c r="AJ66" i="10"/>
  <c r="AF66" i="10"/>
  <c r="Y66" i="10"/>
  <c r="S66" i="10"/>
  <c r="L66" i="10"/>
  <c r="AO65" i="10"/>
  <c r="AJ65" i="10"/>
  <c r="AI65" i="10"/>
  <c r="AG65" i="10"/>
  <c r="AF65" i="10"/>
  <c r="Z65" i="10"/>
  <c r="Y65" i="10"/>
  <c r="P65" i="10"/>
  <c r="M65" i="10"/>
  <c r="L65" i="10"/>
  <c r="AK64" i="10"/>
  <c r="AJ64" i="10"/>
  <c r="AF64" i="10"/>
  <c r="Y64" i="10"/>
  <c r="S64" i="10"/>
  <c r="M64" i="10"/>
  <c r="L64" i="10"/>
  <c r="AJ63" i="10"/>
  <c r="AF63" i="10"/>
  <c r="Y63" i="10"/>
  <c r="N63" i="10"/>
  <c r="M63" i="10"/>
  <c r="L63" i="10"/>
  <c r="AO62" i="10"/>
  <c r="AJ62" i="10"/>
  <c r="AI62" i="10"/>
  <c r="Z62" i="10"/>
  <c r="Y62" i="10"/>
  <c r="U62" i="10"/>
  <c r="U104" i="10" s="1"/>
  <c r="AN59" i="10"/>
  <c r="AL59" i="10"/>
  <c r="AI59" i="10"/>
  <c r="Z59" i="10"/>
  <c r="Y59" i="10"/>
  <c r="Q59" i="10"/>
  <c r="AM61" i="10"/>
  <c r="AL61" i="10"/>
  <c r="AI61" i="10"/>
  <c r="AE61" i="10"/>
  <c r="Z61" i="10"/>
  <c r="Y61" i="10"/>
  <c r="Q61" i="10"/>
  <c r="AM60" i="10"/>
  <c r="AL60" i="10"/>
  <c r="AI60" i="10"/>
  <c r="AA60" i="10"/>
  <c r="Z60" i="10"/>
  <c r="Y60" i="10"/>
  <c r="Q60" i="10"/>
  <c r="T58" i="10"/>
  <c r="R58" i="10"/>
  <c r="AN56" i="10"/>
  <c r="AL56" i="10"/>
  <c r="AI56" i="10"/>
  <c r="Z56" i="10"/>
  <c r="Y56" i="10"/>
  <c r="U56" i="10"/>
  <c r="T56" i="10"/>
  <c r="AN55" i="10"/>
  <c r="AL55" i="10"/>
  <c r="AI55" i="10"/>
  <c r="AA55" i="10"/>
  <c r="Z55" i="10"/>
  <c r="Y55" i="10"/>
  <c r="Q55" i="10"/>
  <c r="AN54" i="10"/>
  <c r="AL54" i="10"/>
  <c r="AI54" i="10"/>
  <c r="Z54" i="10"/>
  <c r="Y54" i="10"/>
  <c r="U54" i="10"/>
  <c r="T54" i="10"/>
  <c r="AM53" i="10"/>
  <c r="AL53" i="10"/>
  <c r="AI53" i="10"/>
  <c r="AE53" i="10"/>
  <c r="Z53" i="10"/>
  <c r="Y53" i="10"/>
  <c r="Q53" i="10"/>
  <c r="AM52" i="10"/>
  <c r="AL52" i="10"/>
  <c r="AI52" i="10"/>
  <c r="AC52" i="10"/>
  <c r="Z52" i="10"/>
  <c r="Y52" i="10"/>
  <c r="Q52" i="10"/>
  <c r="AM51" i="10"/>
  <c r="AL51" i="10"/>
  <c r="AI51" i="10"/>
  <c r="AC51" i="10"/>
  <c r="Z51" i="10"/>
  <c r="Y51" i="10"/>
  <c r="Q51" i="10"/>
  <c r="AM49" i="10"/>
  <c r="AL49" i="10"/>
  <c r="AI49" i="10"/>
  <c r="AE49" i="10"/>
  <c r="Z49" i="10"/>
  <c r="Y49" i="10"/>
  <c r="Q49" i="10"/>
  <c r="AM48" i="10"/>
  <c r="AL48" i="10"/>
  <c r="AI48" i="10"/>
  <c r="AE48" i="10"/>
  <c r="Z48" i="10"/>
  <c r="Y48" i="10"/>
  <c r="Q48" i="10"/>
  <c r="AM47" i="10"/>
  <c r="AL47" i="10"/>
  <c r="AI47" i="10"/>
  <c r="AB47" i="10"/>
  <c r="Z47" i="10"/>
  <c r="Y47" i="10"/>
  <c r="Q47" i="10"/>
  <c r="AM46" i="10"/>
  <c r="AL46" i="10"/>
  <c r="AI46" i="10"/>
  <c r="AE46" i="10"/>
  <c r="Z46" i="10"/>
  <c r="Y46" i="10"/>
  <c r="Q46" i="10"/>
  <c r="AM45" i="10"/>
  <c r="AL45" i="10"/>
  <c r="AI45" i="10"/>
  <c r="AA45" i="10"/>
  <c r="Z45" i="10"/>
  <c r="Y45" i="10"/>
  <c r="Q45" i="10"/>
  <c r="AM44" i="10"/>
  <c r="AL44" i="10"/>
  <c r="AI44" i="10"/>
  <c r="AA44" i="10"/>
  <c r="Z44" i="10"/>
  <c r="Y44" i="10"/>
  <c r="Q44" i="10"/>
  <c r="AM43" i="10"/>
  <c r="AL43" i="10"/>
  <c r="AI43" i="10"/>
  <c r="AC43" i="10"/>
  <c r="Z43" i="10"/>
  <c r="Y43" i="10"/>
  <c r="Q43" i="10"/>
  <c r="AM42" i="10"/>
  <c r="AL42" i="10"/>
  <c r="AI42" i="10"/>
  <c r="AE42" i="10"/>
  <c r="Z42" i="10"/>
  <c r="Y42" i="10"/>
  <c r="Q42" i="10"/>
  <c r="AM41" i="10"/>
  <c r="AL41" i="10"/>
  <c r="AI41" i="10"/>
  <c r="AD41" i="10"/>
  <c r="Z41" i="10"/>
  <c r="Y41" i="10"/>
  <c r="Q41" i="10"/>
  <c r="AM40" i="10"/>
  <c r="AL40" i="10"/>
  <c r="AI40" i="10"/>
  <c r="AD40" i="10"/>
  <c r="Z40" i="10"/>
  <c r="Y40" i="10"/>
  <c r="Q40" i="10"/>
  <c r="AM39" i="10"/>
  <c r="AL39" i="10"/>
  <c r="AI39" i="10"/>
  <c r="AD39" i="10"/>
  <c r="Z39" i="10"/>
  <c r="Y39" i="10"/>
  <c r="Q39" i="10"/>
  <c r="AM38" i="10"/>
  <c r="AL38" i="10"/>
  <c r="AI38" i="10"/>
  <c r="AD38" i="10"/>
  <c r="Z38" i="10"/>
  <c r="Y38" i="10"/>
  <c r="Q38" i="10"/>
  <c r="AM37" i="10"/>
  <c r="AL37" i="10"/>
  <c r="AI37" i="10"/>
  <c r="AA37" i="10"/>
  <c r="Z37" i="10"/>
  <c r="Y37" i="10"/>
  <c r="Q37" i="10"/>
  <c r="AM36" i="10"/>
  <c r="AL36" i="10"/>
  <c r="AI36" i="10"/>
  <c r="AD36" i="10"/>
  <c r="Z36" i="10"/>
  <c r="Y36" i="10"/>
  <c r="Q36" i="10"/>
  <c r="AO34" i="10"/>
  <c r="AJ34" i="10"/>
  <c r="AI34" i="10"/>
  <c r="Z34" i="10"/>
  <c r="Y34" i="10"/>
  <c r="P34" i="10"/>
  <c r="AO33" i="10"/>
  <c r="AJ33" i="10"/>
  <c r="AI33" i="10"/>
  <c r="Z33" i="10"/>
  <c r="Y33" i="10"/>
  <c r="P33" i="10"/>
  <c r="AO32" i="10"/>
  <c r="AJ32" i="10"/>
  <c r="AI32" i="10"/>
  <c r="Z32" i="10"/>
  <c r="Y32" i="10"/>
  <c r="P32" i="10"/>
  <c r="AJ31" i="10"/>
  <c r="Z31" i="10"/>
  <c r="Y31" i="10"/>
  <c r="P31" i="10"/>
  <c r="AJ30" i="10"/>
  <c r="Z30" i="10"/>
  <c r="Y30" i="10"/>
  <c r="P30" i="10"/>
  <c r="AK29" i="10"/>
  <c r="AJ29" i="10"/>
  <c r="Y29" i="10"/>
  <c r="S29" i="10"/>
  <c r="AK28" i="10"/>
  <c r="AJ28" i="10"/>
  <c r="Y28" i="10"/>
  <c r="S28" i="10"/>
  <c r="AK27" i="10"/>
  <c r="AJ27" i="10"/>
  <c r="Y27" i="10"/>
  <c r="S27" i="10"/>
  <c r="AK26" i="10"/>
  <c r="AJ26" i="10"/>
  <c r="Y26" i="10"/>
  <c r="S26" i="10"/>
  <c r="AK25" i="10"/>
  <c r="AJ25" i="10"/>
  <c r="Y25" i="10"/>
  <c r="S25" i="10"/>
  <c r="AK24" i="10"/>
  <c r="AJ24" i="10"/>
  <c r="Y24" i="10"/>
  <c r="S24" i="10"/>
  <c r="AK23" i="10"/>
  <c r="AJ23" i="10"/>
  <c r="Y23" i="10"/>
  <c r="S23" i="10"/>
  <c r="AK22" i="10"/>
  <c r="AJ22" i="10"/>
  <c r="Y22" i="10"/>
  <c r="S22" i="10"/>
  <c r="AJ21" i="10"/>
  <c r="Y21" i="10"/>
  <c r="N21" i="10"/>
  <c r="AJ20" i="10"/>
  <c r="Y20" i="10"/>
  <c r="N20" i="10"/>
  <c r="AJ19" i="10"/>
  <c r="Y19" i="10"/>
  <c r="N19" i="10"/>
  <c r="AJ18" i="10"/>
  <c r="Y18" i="10"/>
  <c r="N18" i="10"/>
  <c r="AJ17" i="10"/>
  <c r="Y17" i="10"/>
  <c r="N17" i="10"/>
  <c r="AJ16" i="10"/>
  <c r="Y16" i="10"/>
  <c r="N16" i="10"/>
  <c r="AJ15" i="10"/>
  <c r="Y15" i="10"/>
  <c r="N15" i="10"/>
  <c r="AK14" i="10"/>
  <c r="AJ14" i="10"/>
  <c r="Y14" i="10"/>
  <c r="S14" i="10"/>
  <c r="AJ13" i="10"/>
  <c r="Z13" i="10"/>
  <c r="Y13" i="10"/>
  <c r="P13" i="10"/>
  <c r="N13" i="10"/>
  <c r="AJ12" i="10"/>
  <c r="Z12" i="10"/>
  <c r="Y12" i="10"/>
  <c r="P12" i="10"/>
  <c r="N12" i="10"/>
  <c r="AJ10" i="10"/>
  <c r="Y10" i="10"/>
  <c r="R10" i="10"/>
  <c r="AJ9" i="10"/>
  <c r="Y9" i="10"/>
  <c r="R9" i="10"/>
  <c r="U103" i="10" l="1"/>
  <c r="T103" i="10"/>
  <c r="T104" i="10" s="1"/>
  <c r="N104" i="10"/>
  <c r="X103" i="10"/>
  <c r="Q104" i="10"/>
  <c r="Q103" i="10"/>
  <c r="N103" i="10"/>
  <c r="P103" i="10"/>
  <c r="P104" i="10"/>
  <c r="R103" i="10"/>
  <c r="R104" i="10" s="1"/>
  <c r="S103" i="10"/>
  <c r="W104" i="10"/>
  <c r="W103" i="10"/>
  <c r="V103" i="10"/>
  <c r="V104" i="10" s="1"/>
  <c r="M103" i="10"/>
  <c r="AH103" i="10"/>
  <c r="Z103" i="10"/>
  <c r="L103" i="10"/>
  <c r="Y103" i="10"/>
  <c r="AF103" i="10"/>
  <c r="AA103" i="10"/>
  <c r="AB103" i="10"/>
  <c r="AE103" i="10"/>
  <c r="AL103" i="10"/>
  <c r="AG103" i="10"/>
  <c r="AI103" i="10"/>
  <c r="AO103" i="10"/>
  <c r="AD103" i="10"/>
  <c r="AC103" i="10"/>
  <c r="AN103" i="10"/>
  <c r="AM103" i="10"/>
  <c r="AJ103" i="10"/>
  <c r="AK103" i="10"/>
</calcChain>
</file>

<file path=xl/sharedStrings.xml><?xml version="1.0" encoding="utf-8"?>
<sst xmlns="http://schemas.openxmlformats.org/spreadsheetml/2006/main" count="1982" uniqueCount="270">
  <si>
    <t>各種プログラム修了要件チェック表</t>
    <rPh sb="0" eb="2">
      <t>カクシュ</t>
    </rPh>
    <rPh sb="7" eb="9">
      <t>シュウリョウ</t>
    </rPh>
    <rPh sb="9" eb="11">
      <t>ヨウケン</t>
    </rPh>
    <rPh sb="15" eb="16">
      <t>ヒョウ</t>
    </rPh>
    <phoneticPr fontId="4"/>
  </si>
  <si>
    <t>都市・環境工学科，機械・環境システム工学専攻　</t>
    <rPh sb="0" eb="2">
      <t>トシ</t>
    </rPh>
    <rPh sb="3" eb="5">
      <t>カンキョウ</t>
    </rPh>
    <rPh sb="5" eb="8">
      <t>コウガッカ</t>
    </rPh>
    <rPh sb="9" eb="11">
      <t>キカイ</t>
    </rPh>
    <rPh sb="12" eb="14">
      <t>カンキョウ</t>
    </rPh>
    <rPh sb="18" eb="20">
      <t>コウガク</t>
    </rPh>
    <rPh sb="20" eb="22">
      <t>センコウ</t>
    </rPh>
    <phoneticPr fontId="4"/>
  </si>
  <si>
    <t>学籍番号（本　科）</t>
    <rPh sb="0" eb="2">
      <t>ガクセキ</t>
    </rPh>
    <rPh sb="2" eb="4">
      <t>バンゴウ</t>
    </rPh>
    <rPh sb="5" eb="6">
      <t>ホン</t>
    </rPh>
    <rPh sb="7" eb="8">
      <t>カ</t>
    </rPh>
    <phoneticPr fontId="10"/>
  </si>
  <si>
    <t>学生氏名</t>
    <rPh sb="0" eb="2">
      <t>ガクセイ</t>
    </rPh>
    <rPh sb="2" eb="4">
      <t>シメイ</t>
    </rPh>
    <phoneticPr fontId="10"/>
  </si>
  <si>
    <t>学籍番号（専攻科）</t>
    <rPh sb="0" eb="2">
      <t>ガクセキ</t>
    </rPh>
    <rPh sb="2" eb="4">
      <t>バンゴウ</t>
    </rPh>
    <rPh sb="5" eb="8">
      <t>センコウカ</t>
    </rPh>
    <phoneticPr fontId="10"/>
  </si>
  <si>
    <t>科目名</t>
    <rPh sb="0" eb="3">
      <t>カモクメイ</t>
    </rPh>
    <phoneticPr fontId="10"/>
  </si>
  <si>
    <t>補充科目</t>
    <rPh sb="0" eb="2">
      <t>ホジュウ</t>
    </rPh>
    <rPh sb="2" eb="4">
      <t>カモク</t>
    </rPh>
    <phoneticPr fontId="10"/>
  </si>
  <si>
    <t>成績</t>
    <rPh sb="0" eb="2">
      <t>セイセキ</t>
    </rPh>
    <phoneticPr fontId="10"/>
  </si>
  <si>
    <t>単位数</t>
    <rPh sb="0" eb="2">
      <t>タンイ</t>
    </rPh>
    <rPh sb="2" eb="3">
      <t>カズ</t>
    </rPh>
    <phoneticPr fontId="10"/>
  </si>
  <si>
    <t>教育プログラム　必須・選択の区別</t>
    <rPh sb="0" eb="2">
      <t>キョウイク</t>
    </rPh>
    <rPh sb="8" eb="9">
      <t>ヒツ</t>
    </rPh>
    <rPh sb="9" eb="10">
      <t>ス</t>
    </rPh>
    <rPh sb="11" eb="13">
      <t>センタク</t>
    </rPh>
    <rPh sb="14" eb="16">
      <t>クベツ</t>
    </rPh>
    <phoneticPr fontId="10"/>
  </si>
  <si>
    <t>教育プログラム学年・
学期</t>
    <rPh sb="0" eb="2">
      <t>キョウイク</t>
    </rPh>
    <rPh sb="7" eb="9">
      <t>ガクネン</t>
    </rPh>
    <rPh sb="11" eb="13">
      <t>ガッキ</t>
    </rPh>
    <phoneticPr fontId="10"/>
  </si>
  <si>
    <t>講義　演習　実験　研究</t>
    <rPh sb="0" eb="2">
      <t>コウギ</t>
    </rPh>
    <rPh sb="3" eb="5">
      <t>エンシュウ</t>
    </rPh>
    <rPh sb="6" eb="8">
      <t>ジッケン</t>
    </rPh>
    <rPh sb="9" eb="10">
      <t>ケン</t>
    </rPh>
    <rPh sb="10" eb="11">
      <t>キワム</t>
    </rPh>
    <phoneticPr fontId="10"/>
  </si>
  <si>
    <t>JABEE教育プログラム（システムデザイン工学プログラム）修了要件</t>
    <rPh sb="5" eb="7">
      <t>キョウイク</t>
    </rPh>
    <rPh sb="21" eb="23">
      <t>コウガク</t>
    </rPh>
    <rPh sb="29" eb="31">
      <t>シュウリョウ</t>
    </rPh>
    <rPh sb="31" eb="33">
      <t>ヨウケン</t>
    </rPh>
    <phoneticPr fontId="10"/>
  </si>
  <si>
    <t>専攻科修了要件</t>
    <rPh sb="0" eb="2">
      <t>センコウ</t>
    </rPh>
    <rPh sb="2" eb="3">
      <t>カ</t>
    </rPh>
    <rPh sb="3" eb="5">
      <t>シュウリョウ</t>
    </rPh>
    <rPh sb="5" eb="7">
      <t>ヨウケン</t>
    </rPh>
    <phoneticPr fontId="10"/>
  </si>
  <si>
    <t>学位授与単位修得基準（特例認定専攻科）</t>
    <phoneticPr fontId="10"/>
  </si>
  <si>
    <t>学則53条</t>
    <rPh sb="0" eb="2">
      <t>ガクソク</t>
    </rPh>
    <rPh sb="4" eb="5">
      <t>ジョウ</t>
    </rPh>
    <phoneticPr fontId="10"/>
  </si>
  <si>
    <t>必修</t>
    <rPh sb="0" eb="2">
      <t>ヒッシュウ</t>
    </rPh>
    <phoneticPr fontId="10"/>
  </si>
  <si>
    <t>(1)</t>
    <phoneticPr fontId="10"/>
  </si>
  <si>
    <t>(2)</t>
    <phoneticPr fontId="10"/>
  </si>
  <si>
    <t>(3)</t>
  </si>
  <si>
    <t>(4)</t>
    <phoneticPr fontId="10"/>
  </si>
  <si>
    <t>(2)-D</t>
    <phoneticPr fontId="10"/>
  </si>
  <si>
    <t>A</t>
    <phoneticPr fontId="10"/>
  </si>
  <si>
    <t>C</t>
    <phoneticPr fontId="10"/>
  </si>
  <si>
    <t>D</t>
    <phoneticPr fontId="10"/>
  </si>
  <si>
    <t>E</t>
    <phoneticPr fontId="10"/>
  </si>
  <si>
    <t>修得単位</t>
    <rPh sb="0" eb="2">
      <t>シュウトク</t>
    </rPh>
    <rPh sb="2" eb="4">
      <t>タンイ</t>
    </rPh>
    <phoneticPr fontId="10"/>
  </si>
  <si>
    <t>数自専門</t>
    <rPh sb="0" eb="1">
      <t>スウ</t>
    </rPh>
    <rPh sb="1" eb="2">
      <t>ジ</t>
    </rPh>
    <rPh sb="2" eb="4">
      <t>センモン</t>
    </rPh>
    <phoneticPr fontId="10"/>
  </si>
  <si>
    <t>分野別要件</t>
    <rPh sb="0" eb="2">
      <t>ブンヤ</t>
    </rPh>
    <rPh sb="2" eb="3">
      <t>ベツ</t>
    </rPh>
    <rPh sb="3" eb="5">
      <t>ヨウケン</t>
    </rPh>
    <phoneticPr fontId="10"/>
  </si>
  <si>
    <t>A2</t>
    <phoneticPr fontId="10"/>
  </si>
  <si>
    <t>B1</t>
    <phoneticPr fontId="10"/>
  </si>
  <si>
    <t>B2</t>
    <phoneticPr fontId="10"/>
  </si>
  <si>
    <t>C1</t>
    <phoneticPr fontId="10"/>
  </si>
  <si>
    <t>C2</t>
    <phoneticPr fontId="10"/>
  </si>
  <si>
    <t>D1</t>
    <phoneticPr fontId="10"/>
  </si>
  <si>
    <t>D2</t>
    <phoneticPr fontId="10"/>
  </si>
  <si>
    <t>E1</t>
    <phoneticPr fontId="10"/>
  </si>
  <si>
    <t>E2</t>
    <phoneticPr fontId="10"/>
  </si>
  <si>
    <t>E3</t>
    <phoneticPr fontId="10"/>
  </si>
  <si>
    <t>①</t>
    <phoneticPr fontId="10"/>
  </si>
  <si>
    <t>②</t>
    <phoneticPr fontId="10"/>
  </si>
  <si>
    <t>④</t>
    <phoneticPr fontId="10"/>
  </si>
  <si>
    <t>⑤</t>
    <phoneticPr fontId="10"/>
  </si>
  <si>
    <t>B</t>
    <phoneticPr fontId="10"/>
  </si>
  <si>
    <t>専門</t>
    <rPh sb="0" eb="2">
      <t>センモン</t>
    </rPh>
    <phoneticPr fontId="10"/>
  </si>
  <si>
    <t>A群</t>
    <rPh sb="1" eb="2">
      <t>グン</t>
    </rPh>
    <phoneticPr fontId="10"/>
  </si>
  <si>
    <t>B群</t>
    <rPh sb="1" eb="2">
      <t>グン</t>
    </rPh>
    <phoneticPr fontId="10"/>
  </si>
  <si>
    <t>関連</t>
    <rPh sb="0" eb="2">
      <t>カンレン</t>
    </rPh>
    <phoneticPr fontId="10"/>
  </si>
  <si>
    <t>本科</t>
    <rPh sb="0" eb="2">
      <t>ホンカ</t>
    </rPh>
    <phoneticPr fontId="10"/>
  </si>
  <si>
    <t>一般科目</t>
    <rPh sb="0" eb="2">
      <t>イッパン</t>
    </rPh>
    <rPh sb="2" eb="4">
      <t>カモク</t>
    </rPh>
    <phoneticPr fontId="10"/>
  </si>
  <si>
    <t>必修</t>
    <rPh sb="0" eb="1">
      <t>ヒツ</t>
    </rPh>
    <rPh sb="1" eb="2">
      <t>オサム</t>
    </rPh>
    <phoneticPr fontId="10"/>
  </si>
  <si>
    <t>地域日本文学</t>
    <rPh sb="0" eb="2">
      <t>チイキ</t>
    </rPh>
    <rPh sb="2" eb="4">
      <t>ニホン</t>
    </rPh>
    <rPh sb="4" eb="6">
      <t>ブンガク</t>
    </rPh>
    <phoneticPr fontId="10"/>
  </si>
  <si>
    <t>必須</t>
    <rPh sb="0" eb="1">
      <t>ヒツ</t>
    </rPh>
    <rPh sb="1" eb="2">
      <t>ス</t>
    </rPh>
    <phoneticPr fontId="10"/>
  </si>
  <si>
    <t>1・前</t>
    <rPh sb="2" eb="3">
      <t>マエ</t>
    </rPh>
    <phoneticPr fontId="10"/>
  </si>
  <si>
    <t>講義</t>
    <rPh sb="0" eb="2">
      <t>コウギ</t>
    </rPh>
    <phoneticPr fontId="10"/>
  </si>
  <si>
    <t>日本語表現法</t>
    <rPh sb="0" eb="3">
      <t>ニホンゴ</t>
    </rPh>
    <rPh sb="3" eb="6">
      <t>ヒョウゲンホウ</t>
    </rPh>
    <phoneticPr fontId="10"/>
  </si>
  <si>
    <t>1・後</t>
    <rPh sb="2" eb="3">
      <t>アト</t>
    </rPh>
    <phoneticPr fontId="10"/>
  </si>
  <si>
    <t>保健・体育(4年)</t>
    <rPh sb="0" eb="2">
      <t>ホケン</t>
    </rPh>
    <rPh sb="3" eb="5">
      <t>タイイク</t>
    </rPh>
    <rPh sb="7" eb="8">
      <t>ネン</t>
    </rPh>
    <phoneticPr fontId="10"/>
  </si>
  <si>
    <t>1・通</t>
  </si>
  <si>
    <t>保健・体育(5年)</t>
    <rPh sb="0" eb="2">
      <t>ホケン</t>
    </rPh>
    <rPh sb="3" eb="5">
      <t>タイイク</t>
    </rPh>
    <rPh sb="7" eb="8">
      <t>ネン</t>
    </rPh>
    <phoneticPr fontId="10"/>
  </si>
  <si>
    <t>2・前</t>
    <phoneticPr fontId="10"/>
  </si>
  <si>
    <t>英語Ⅳ</t>
    <rPh sb="0" eb="2">
      <t>エイゴ</t>
    </rPh>
    <phoneticPr fontId="10"/>
  </si>
  <si>
    <t>1・通</t>
    <rPh sb="2" eb="3">
      <t>ツウ</t>
    </rPh>
    <phoneticPr fontId="10"/>
  </si>
  <si>
    <t>選択</t>
    <rPh sb="0" eb="1">
      <t>セン</t>
    </rPh>
    <rPh sb="1" eb="2">
      <t>タク</t>
    </rPh>
    <phoneticPr fontId="10"/>
  </si>
  <si>
    <t>選択</t>
    <rPh sb="0" eb="2">
      <t>センタク</t>
    </rPh>
    <phoneticPr fontId="10"/>
  </si>
  <si>
    <t>実用英語Ⅰ</t>
    <rPh sb="0" eb="2">
      <t>ジツヨウ</t>
    </rPh>
    <rPh sb="2" eb="4">
      <t>エイゴ</t>
    </rPh>
    <phoneticPr fontId="10"/>
  </si>
  <si>
    <t>2・前</t>
    <rPh sb="2" eb="3">
      <t>ゼン</t>
    </rPh>
    <phoneticPr fontId="10"/>
  </si>
  <si>
    <t>資格英語Ⅰ</t>
    <rPh sb="0" eb="2">
      <t>シカク</t>
    </rPh>
    <rPh sb="2" eb="4">
      <t>エイゴ</t>
    </rPh>
    <phoneticPr fontId="10"/>
  </si>
  <si>
    <t>中国語Ⅰ</t>
    <rPh sb="0" eb="3">
      <t>チュウゴクゴ</t>
    </rPh>
    <phoneticPr fontId="10"/>
  </si>
  <si>
    <t>ドイツ語Ⅰ</t>
    <rPh sb="3" eb="4">
      <t>ゴ</t>
    </rPh>
    <phoneticPr fontId="10"/>
  </si>
  <si>
    <t>実用英語Ⅱ</t>
    <rPh sb="0" eb="2">
      <t>ジツヨウ</t>
    </rPh>
    <rPh sb="2" eb="4">
      <t>エイゴ</t>
    </rPh>
    <phoneticPr fontId="10"/>
  </si>
  <si>
    <t>2・後</t>
    <rPh sb="2" eb="3">
      <t>ウシロ</t>
    </rPh>
    <phoneticPr fontId="10"/>
  </si>
  <si>
    <t>資格英語Ⅱ</t>
    <rPh sb="0" eb="2">
      <t>シカク</t>
    </rPh>
    <rPh sb="2" eb="4">
      <t>エイゴ</t>
    </rPh>
    <phoneticPr fontId="10"/>
  </si>
  <si>
    <t>中国語Ⅱ</t>
    <rPh sb="0" eb="3">
      <t>チュウゴクゴ</t>
    </rPh>
    <phoneticPr fontId="10"/>
  </si>
  <si>
    <t>ドイツ語Ⅱ</t>
    <rPh sb="3" eb="4">
      <t>ゴ</t>
    </rPh>
    <phoneticPr fontId="10"/>
  </si>
  <si>
    <t>2・後</t>
    <rPh sb="2" eb="3">
      <t>アト</t>
    </rPh>
    <phoneticPr fontId="10"/>
  </si>
  <si>
    <t>数学特論Ⅰ</t>
    <rPh sb="0" eb="2">
      <t>スウガク</t>
    </rPh>
    <rPh sb="2" eb="3">
      <t>トク</t>
    </rPh>
    <rPh sb="3" eb="4">
      <t>ロン</t>
    </rPh>
    <phoneticPr fontId="10"/>
  </si>
  <si>
    <t>2・前</t>
    <rPh sb="2" eb="3">
      <t>マエ</t>
    </rPh>
    <phoneticPr fontId="10"/>
  </si>
  <si>
    <t>数学特論Ⅱ</t>
    <rPh sb="0" eb="2">
      <t>スウガク</t>
    </rPh>
    <rPh sb="2" eb="3">
      <t>トク</t>
    </rPh>
    <rPh sb="3" eb="4">
      <t>ロン</t>
    </rPh>
    <phoneticPr fontId="10"/>
  </si>
  <si>
    <t>必須</t>
  </si>
  <si>
    <t>講義</t>
  </si>
  <si>
    <t>応用物理Ⅱ</t>
    <rPh sb="0" eb="2">
      <t>オウヨウ</t>
    </rPh>
    <rPh sb="2" eb="4">
      <t>ブツリ</t>
    </rPh>
    <phoneticPr fontId="10"/>
  </si>
  <si>
    <t>応用数学Ⅰ</t>
  </si>
  <si>
    <t>応用数学Ⅱ</t>
  </si>
  <si>
    <t>構造力学Ⅱ</t>
    <phoneticPr fontId="10"/>
  </si>
  <si>
    <t>1・通</t>
    <phoneticPr fontId="10"/>
  </si>
  <si>
    <t>鋼構造学</t>
    <rPh sb="0" eb="1">
      <t>ハガネ</t>
    </rPh>
    <rPh sb="1" eb="3">
      <t>コウゾウ</t>
    </rPh>
    <rPh sb="3" eb="4">
      <t>ガク</t>
    </rPh>
    <phoneticPr fontId="10"/>
  </si>
  <si>
    <t>土質力学Ⅱ</t>
    <phoneticPr fontId="10"/>
  </si>
  <si>
    <t>水理学Ⅱ</t>
    <phoneticPr fontId="10"/>
  </si>
  <si>
    <t>応用水理学</t>
    <rPh sb="0" eb="2">
      <t>オウヨウ</t>
    </rPh>
    <rPh sb="2" eb="4">
      <t>スイリ</t>
    </rPh>
    <rPh sb="4" eb="5">
      <t>ガク</t>
    </rPh>
    <phoneticPr fontId="10"/>
  </si>
  <si>
    <t>河川工学</t>
    <rPh sb="0" eb="2">
      <t>カセン</t>
    </rPh>
    <rPh sb="2" eb="4">
      <t>コウガク</t>
    </rPh>
    <phoneticPr fontId="10"/>
  </si>
  <si>
    <t>建設材料学</t>
    <rPh sb="0" eb="2">
      <t>ケンセツ</t>
    </rPh>
    <rPh sb="2" eb="4">
      <t>ザイリョウ</t>
    </rPh>
    <rPh sb="4" eb="5">
      <t>ガク</t>
    </rPh>
    <phoneticPr fontId="10"/>
  </si>
  <si>
    <t>コンクリート構造学Ⅰ</t>
    <phoneticPr fontId="10"/>
  </si>
  <si>
    <t>1・前</t>
    <rPh sb="2" eb="3">
      <t>ゼン</t>
    </rPh>
    <phoneticPr fontId="10"/>
  </si>
  <si>
    <t>コンクリート構造学Ⅱ</t>
    <phoneticPr fontId="10"/>
  </si>
  <si>
    <t>応用測量学</t>
  </si>
  <si>
    <t>衛生工学</t>
    <rPh sb="0" eb="2">
      <t>エイセイ</t>
    </rPh>
    <phoneticPr fontId="10"/>
  </si>
  <si>
    <t>環境微生物学</t>
    <rPh sb="0" eb="2">
      <t>カンキョウ</t>
    </rPh>
    <rPh sb="2" eb="6">
      <t>ビセイブツガク</t>
    </rPh>
    <phoneticPr fontId="10"/>
  </si>
  <si>
    <t>実験実習Ⅳ</t>
    <rPh sb="0" eb="2">
      <t>ジッケン</t>
    </rPh>
    <rPh sb="2" eb="4">
      <t>ジッシュウ</t>
    </rPh>
    <phoneticPr fontId="10"/>
  </si>
  <si>
    <t>実験</t>
    <rPh sb="0" eb="2">
      <t>ジッケン</t>
    </rPh>
    <phoneticPr fontId="10"/>
  </si>
  <si>
    <t>設計製図</t>
    <rPh sb="0" eb="2">
      <t>セッケイ</t>
    </rPh>
    <rPh sb="2" eb="4">
      <t>セイズ</t>
    </rPh>
    <phoneticPr fontId="10"/>
  </si>
  <si>
    <t>2・後</t>
    <phoneticPr fontId="10"/>
  </si>
  <si>
    <t>実験</t>
    <phoneticPr fontId="10"/>
  </si>
  <si>
    <t>演習</t>
    <rPh sb="0" eb="2">
      <t>エンシュウ</t>
    </rPh>
    <phoneticPr fontId="10"/>
  </si>
  <si>
    <t>卒業研究</t>
    <rPh sb="0" eb="1">
      <t>ソツ</t>
    </rPh>
    <rPh sb="1" eb="2">
      <t>ギョウ</t>
    </rPh>
    <rPh sb="2" eb="3">
      <t>ケン</t>
    </rPh>
    <rPh sb="3" eb="4">
      <t>キワム</t>
    </rPh>
    <phoneticPr fontId="10"/>
  </si>
  <si>
    <t>○</t>
    <phoneticPr fontId="10"/>
  </si>
  <si>
    <t>2・通</t>
    <phoneticPr fontId="10"/>
  </si>
  <si>
    <t>研究</t>
    <rPh sb="0" eb="2">
      <t>ケンキュウ</t>
    </rPh>
    <phoneticPr fontId="10"/>
  </si>
  <si>
    <t>建設振動学</t>
    <rPh sb="0" eb="2">
      <t>ケンセツ</t>
    </rPh>
    <rPh sb="2" eb="5">
      <t>シンドウガク</t>
    </rPh>
    <phoneticPr fontId="10"/>
  </si>
  <si>
    <t>環境計画</t>
    <rPh sb="0" eb="2">
      <t>カンキョウ</t>
    </rPh>
    <rPh sb="2" eb="4">
      <t>ケイカク</t>
    </rPh>
    <phoneticPr fontId="10"/>
  </si>
  <si>
    <t>総合演習</t>
    <rPh sb="0" eb="2">
      <t>ソウゴウ</t>
    </rPh>
    <rPh sb="2" eb="4">
      <t>エンシュウ</t>
    </rPh>
    <phoneticPr fontId="10"/>
  </si>
  <si>
    <t>校外実習</t>
    <rPh sb="0" eb="1">
      <t>コウ</t>
    </rPh>
    <rPh sb="1" eb="2">
      <t>ガイ</t>
    </rPh>
    <rPh sb="2" eb="4">
      <t>ジッシュウ</t>
    </rPh>
    <phoneticPr fontId="10"/>
  </si>
  <si>
    <t>実習</t>
    <rPh sb="0" eb="2">
      <t>ジッシュウ</t>
    </rPh>
    <phoneticPr fontId="10"/>
  </si>
  <si>
    <t>歴史学特論</t>
    <rPh sb="0" eb="3">
      <t>レキシガク</t>
    </rPh>
    <rPh sb="3" eb="4">
      <t>トク</t>
    </rPh>
    <rPh sb="4" eb="5">
      <t>ロン</t>
    </rPh>
    <phoneticPr fontId="10"/>
  </si>
  <si>
    <t>3・後</t>
    <rPh sb="2" eb="3">
      <t>ウシ</t>
    </rPh>
    <phoneticPr fontId="10"/>
  </si>
  <si>
    <t>英語コミュニケーション演習Ⅰ</t>
    <phoneticPr fontId="10"/>
  </si>
  <si>
    <t>必須</t>
    <phoneticPr fontId="10"/>
  </si>
  <si>
    <t>3・前</t>
    <rPh sb="2" eb="3">
      <t>ゼン</t>
    </rPh>
    <phoneticPr fontId="10"/>
  </si>
  <si>
    <t>物理学特論</t>
    <rPh sb="0" eb="2">
      <t>ブツリ</t>
    </rPh>
    <rPh sb="2" eb="3">
      <t>ガク</t>
    </rPh>
    <rPh sb="3" eb="4">
      <t>トク</t>
    </rPh>
    <rPh sb="4" eb="5">
      <t>ロン</t>
    </rPh>
    <phoneticPr fontId="10"/>
  </si>
  <si>
    <t>3・後</t>
    <rPh sb="2" eb="3">
      <t>アト</t>
    </rPh>
    <phoneticPr fontId="10"/>
  </si>
  <si>
    <t>英語コミュニケーション演習Ⅱ</t>
    <phoneticPr fontId="10"/>
  </si>
  <si>
    <t>応用数学特論</t>
    <rPh sb="0" eb="2">
      <t>オウヨウ</t>
    </rPh>
    <rPh sb="2" eb="4">
      <t>スウガク</t>
    </rPh>
    <rPh sb="4" eb="5">
      <t>トク</t>
    </rPh>
    <rPh sb="5" eb="6">
      <t>ロン</t>
    </rPh>
    <phoneticPr fontId="10"/>
  </si>
  <si>
    <t>3・前</t>
    <rPh sb="2" eb="3">
      <t>マエ</t>
    </rPh>
    <phoneticPr fontId="10"/>
  </si>
  <si>
    <t>身体運動の科学</t>
    <rPh sb="0" eb="2">
      <t>シンタイ</t>
    </rPh>
    <rPh sb="2" eb="4">
      <t>ウンドウ</t>
    </rPh>
    <rPh sb="5" eb="7">
      <t>カガク</t>
    </rPh>
    <phoneticPr fontId="10"/>
  </si>
  <si>
    <t>4・後</t>
    <rPh sb="2" eb="3">
      <t>アト</t>
    </rPh>
    <phoneticPr fontId="10"/>
  </si>
  <si>
    <t>4・前</t>
    <rPh sb="2" eb="3">
      <t>マエ</t>
    </rPh>
    <phoneticPr fontId="10"/>
  </si>
  <si>
    <t>宇宙地球科学</t>
    <rPh sb="0" eb="2">
      <t>ウチュウ</t>
    </rPh>
    <rPh sb="2" eb="4">
      <t>チキュウ</t>
    </rPh>
    <rPh sb="4" eb="6">
      <t>カガク</t>
    </rPh>
    <phoneticPr fontId="10"/>
  </si>
  <si>
    <t>社会技術概論</t>
    <rPh sb="0" eb="2">
      <t>シャカイ</t>
    </rPh>
    <rPh sb="2" eb="4">
      <t>ギジュツ</t>
    </rPh>
    <rPh sb="4" eb="6">
      <t>ガイロン</t>
    </rPh>
    <phoneticPr fontId="10"/>
  </si>
  <si>
    <t>知的財産論</t>
    <rPh sb="0" eb="2">
      <t>チテキ</t>
    </rPh>
    <rPh sb="2" eb="4">
      <t>ザイサン</t>
    </rPh>
    <rPh sb="4" eb="5">
      <t>ロン</t>
    </rPh>
    <phoneticPr fontId="10"/>
  </si>
  <si>
    <t>環境化学</t>
    <rPh sb="0" eb="2">
      <t>カンキョウ</t>
    </rPh>
    <rPh sb="2" eb="4">
      <t>カガク</t>
    </rPh>
    <phoneticPr fontId="10"/>
  </si>
  <si>
    <t>講義</t>
    <phoneticPr fontId="10"/>
  </si>
  <si>
    <t>農学概論</t>
    <rPh sb="0" eb="2">
      <t>ノウガク</t>
    </rPh>
    <rPh sb="2" eb="4">
      <t>ガイロン</t>
    </rPh>
    <phoneticPr fontId="10"/>
  </si>
  <si>
    <t>経営デザイン</t>
    <rPh sb="0" eb="2">
      <t>ケイエイ</t>
    </rPh>
    <phoneticPr fontId="10"/>
  </si>
  <si>
    <t>専門科目</t>
    <rPh sb="2" eb="4">
      <t>カモク</t>
    </rPh>
    <phoneticPr fontId="10"/>
  </si>
  <si>
    <t>特別研究Ⅰ</t>
    <rPh sb="0" eb="2">
      <t>トクベツ</t>
    </rPh>
    <rPh sb="2" eb="4">
      <t>ケンキュウ</t>
    </rPh>
    <phoneticPr fontId="10"/>
  </si>
  <si>
    <t>3・通</t>
    <rPh sb="2" eb="3">
      <t>ツウ</t>
    </rPh>
    <phoneticPr fontId="10"/>
  </si>
  <si>
    <t>特別研究Ⅱ</t>
    <rPh sb="0" eb="2">
      <t>トクベツ</t>
    </rPh>
    <rPh sb="2" eb="4">
      <t>ケンキュウ</t>
    </rPh>
    <phoneticPr fontId="10"/>
  </si>
  <si>
    <t>4・通</t>
    <rPh sb="2" eb="3">
      <t>ツウ</t>
    </rPh>
    <phoneticPr fontId="10"/>
  </si>
  <si>
    <t>プロジェクト実験</t>
    <rPh sb="6" eb="8">
      <t>ジッケン</t>
    </rPh>
    <phoneticPr fontId="10"/>
  </si>
  <si>
    <t>つながり工学演習</t>
    <rPh sb="6" eb="8">
      <t>エンシュウ</t>
    </rPh>
    <phoneticPr fontId="10"/>
  </si>
  <si>
    <t>3・後</t>
    <rPh sb="2" eb="3">
      <t>ゴ</t>
    </rPh>
    <phoneticPr fontId="10"/>
  </si>
  <si>
    <t>情報技術</t>
    <rPh sb="0" eb="2">
      <t>ジョウホウ</t>
    </rPh>
    <rPh sb="2" eb="4">
      <t>ギジュツ</t>
    </rPh>
    <phoneticPr fontId="10"/>
  </si>
  <si>
    <t>つながり工学</t>
    <phoneticPr fontId="10"/>
  </si>
  <si>
    <t>4・後</t>
    <rPh sb="2" eb="3">
      <t>ウシ</t>
    </rPh>
    <phoneticPr fontId="10"/>
  </si>
  <si>
    <t>専門応用力演習</t>
    <rPh sb="0" eb="2">
      <t>センモン</t>
    </rPh>
    <rPh sb="2" eb="5">
      <t>オウヨウリョク</t>
    </rPh>
    <rPh sb="5" eb="7">
      <t>エンシュウ</t>
    </rPh>
    <phoneticPr fontId="10"/>
  </si>
  <si>
    <t>実務実習</t>
    <rPh sb="0" eb="2">
      <t>ジツム</t>
    </rPh>
    <rPh sb="2" eb="4">
      <t>ジッシュウ</t>
    </rPh>
    <phoneticPr fontId="10"/>
  </si>
  <si>
    <t>非線形解析学</t>
    <rPh sb="0" eb="1">
      <t>ヒセンセキ</t>
    </rPh>
    <rPh sb="1" eb="3">
      <t>センケイ</t>
    </rPh>
    <rPh sb="3" eb="6">
      <t>カイセキガク</t>
    </rPh>
    <phoneticPr fontId="10"/>
  </si>
  <si>
    <t>生体材料工学</t>
    <rPh sb="0" eb="2">
      <t>セイタイ</t>
    </rPh>
    <rPh sb="2" eb="4">
      <t>ザイリョウ</t>
    </rPh>
    <rPh sb="4" eb="6">
      <t>コウガク</t>
    </rPh>
    <phoneticPr fontId="10"/>
  </si>
  <si>
    <t>水環境工学</t>
    <rPh sb="0" eb="5">
      <t>ミズカンキョウコウガク</t>
    </rPh>
    <phoneticPr fontId="10"/>
  </si>
  <si>
    <t>材料強度学</t>
    <rPh sb="0" eb="5">
      <t>ザイリョウキョウドガク</t>
    </rPh>
    <phoneticPr fontId="10"/>
  </si>
  <si>
    <t>塑性加工学</t>
    <rPh sb="0" eb="5">
      <t>ソセイカコウガク</t>
    </rPh>
    <phoneticPr fontId="10"/>
  </si>
  <si>
    <t>流体力学</t>
    <rPh sb="0" eb="4">
      <t>リュウタイリキガク</t>
    </rPh>
    <phoneticPr fontId="10"/>
  </si>
  <si>
    <t>熱流体計測</t>
    <rPh sb="0" eb="5">
      <t>ネツリュウタイケイソク</t>
    </rPh>
    <phoneticPr fontId="10"/>
  </si>
  <si>
    <t>混相流工学</t>
    <rPh sb="0" eb="3">
      <t>コンソウリュウ</t>
    </rPh>
    <rPh sb="3" eb="5">
      <t>コウガク</t>
    </rPh>
    <phoneticPr fontId="10"/>
  </si>
  <si>
    <t>固体力学</t>
    <rPh sb="0" eb="2">
      <t>コタイ</t>
    </rPh>
    <rPh sb="2" eb="4">
      <t>リキガク</t>
    </rPh>
    <phoneticPr fontId="10"/>
  </si>
  <si>
    <t>地盤工学特論</t>
    <rPh sb="0" eb="2">
      <t>ジバン</t>
    </rPh>
    <rPh sb="2" eb="4">
      <t>コウガク</t>
    </rPh>
    <rPh sb="4" eb="6">
      <t>トクロン</t>
    </rPh>
    <phoneticPr fontId="10"/>
  </si>
  <si>
    <t>構造工学特論</t>
    <rPh sb="0" eb="2">
      <t>コウゾウ</t>
    </rPh>
    <rPh sb="2" eb="4">
      <t>コウガク</t>
    </rPh>
    <rPh sb="4" eb="6">
      <t>トクロン</t>
    </rPh>
    <phoneticPr fontId="10"/>
  </si>
  <si>
    <t>都市環境学</t>
    <rPh sb="0" eb="2">
      <t>トシ</t>
    </rPh>
    <rPh sb="2" eb="4">
      <t>カンキョウ</t>
    </rPh>
    <rPh sb="4" eb="5">
      <t>ガク</t>
    </rPh>
    <phoneticPr fontId="10"/>
  </si>
  <si>
    <t>環境地盤工学</t>
    <rPh sb="0" eb="6">
      <t>カンキョウジバンコウガク</t>
    </rPh>
    <phoneticPr fontId="10"/>
  </si>
  <si>
    <t>4・後</t>
    <rPh sb="2" eb="3">
      <t>ゴ</t>
    </rPh>
    <phoneticPr fontId="10"/>
  </si>
  <si>
    <t>交通システム工学</t>
    <rPh sb="0" eb="2">
      <t>コウツウ</t>
    </rPh>
    <rPh sb="6" eb="8">
      <t>コウガク</t>
    </rPh>
    <phoneticPr fontId="10"/>
  </si>
  <si>
    <t>コンクリート診断学</t>
    <rPh sb="6" eb="8">
      <t>シンダン</t>
    </rPh>
    <rPh sb="8" eb="9">
      <t>ガク</t>
    </rPh>
    <phoneticPr fontId="10"/>
  </si>
  <si>
    <t>合計</t>
    <rPh sb="0" eb="2">
      <t>ゴウケイ</t>
    </rPh>
    <phoneticPr fontId="10"/>
  </si>
  <si>
    <t>修了要件</t>
    <rPh sb="0" eb="2">
      <t>シュウリョウ</t>
    </rPh>
    <rPh sb="2" eb="4">
      <t>ヨウケン</t>
    </rPh>
    <phoneticPr fontId="10"/>
  </si>
  <si>
    <r>
      <t>≧</t>
    </r>
    <r>
      <rPr>
        <sz val="6"/>
        <rFont val="Century"/>
        <family val="1"/>
      </rPr>
      <t>62</t>
    </r>
  </si>
  <si>
    <t>=4</t>
    <phoneticPr fontId="2"/>
  </si>
  <si>
    <t>=2</t>
    <phoneticPr fontId="10"/>
  </si>
  <si>
    <t>=1</t>
    <phoneticPr fontId="10"/>
  </si>
  <si>
    <t>≧10</t>
    <phoneticPr fontId="10"/>
  </si>
  <si>
    <r>
      <t>≧</t>
    </r>
    <r>
      <rPr>
        <sz val="6"/>
        <rFont val="Century"/>
        <family val="1"/>
      </rPr>
      <t>124</t>
    </r>
  </si>
  <si>
    <t>≧75</t>
    <phoneticPr fontId="10"/>
  </si>
  <si>
    <t>5群6科目以上</t>
    <rPh sb="1" eb="2">
      <t>グン</t>
    </rPh>
    <rPh sb="3" eb="5">
      <t>カモク</t>
    </rPh>
    <rPh sb="5" eb="7">
      <t>イジョウ</t>
    </rPh>
    <phoneticPr fontId="10"/>
  </si>
  <si>
    <t>≧40</t>
    <phoneticPr fontId="10"/>
  </si>
  <si>
    <t>≧31</t>
    <phoneticPr fontId="10"/>
  </si>
  <si>
    <t>≧62</t>
    <phoneticPr fontId="10"/>
  </si>
  <si>
    <r>
      <t>≧</t>
    </r>
    <r>
      <rPr>
        <sz val="6"/>
        <rFont val="Century"/>
        <family val="1"/>
      </rPr>
      <t>24</t>
    </r>
  </si>
  <si>
    <t>≧1</t>
    <phoneticPr fontId="10"/>
  </si>
  <si>
    <r>
      <t>≧</t>
    </r>
    <r>
      <rPr>
        <sz val="6"/>
        <rFont val="Century"/>
        <family val="1"/>
      </rPr>
      <t>40</t>
    </r>
  </si>
  <si>
    <r>
      <t>≧</t>
    </r>
    <r>
      <rPr>
        <sz val="6"/>
        <rFont val="Century"/>
        <family val="1"/>
      </rPr>
      <t>30</t>
    </r>
  </si>
  <si>
    <r>
      <t>≧</t>
    </r>
    <r>
      <rPr>
        <sz val="6"/>
        <rFont val="Century"/>
        <family val="1"/>
      </rPr>
      <t>6</t>
    </r>
  </si>
  <si>
    <r>
      <t>≧</t>
    </r>
    <r>
      <rPr>
        <sz val="6"/>
        <rFont val="Century"/>
        <family val="1"/>
      </rPr>
      <t>4</t>
    </r>
  </si>
  <si>
    <t>≧1</t>
    <phoneticPr fontId="2"/>
  </si>
  <si>
    <t>≧2</t>
  </si>
  <si>
    <t>≧10</t>
  </si>
  <si>
    <t>≧1</t>
  </si>
  <si>
    <t>※専攻科修了要件（１）の欄は、必要修得科目数のチェックのみで、それ以外（学外発表等）はチェックしていません。</t>
    <phoneticPr fontId="2"/>
  </si>
  <si>
    <t>　</t>
    <phoneticPr fontId="10"/>
  </si>
  <si>
    <r>
      <t xml:space="preserve">  </t>
    </r>
    <r>
      <rPr>
        <sz val="9"/>
        <rFont val="ＭＳ Ｐゴシック"/>
        <family val="3"/>
        <charset val="128"/>
        <scheme val="minor"/>
      </rPr>
      <t>必ず、システムデザイン工学プログラム履修の手引きの別表２を別途各自で確認して下さい。</t>
    </r>
    <phoneticPr fontId="2"/>
  </si>
  <si>
    <t>選択</t>
    <rPh sb="0" eb="2">
      <t>センタク</t>
    </rPh>
    <phoneticPr fontId="2"/>
  </si>
  <si>
    <t>必修</t>
    <rPh sb="0" eb="2">
      <t>ヒッシュウ</t>
    </rPh>
    <phoneticPr fontId="2"/>
  </si>
  <si>
    <t>(2)</t>
    <phoneticPr fontId="10"/>
  </si>
  <si>
    <t>(3)</t>
    <phoneticPr fontId="10"/>
  </si>
  <si>
    <t>A1</t>
    <phoneticPr fontId="10"/>
  </si>
  <si>
    <t>B2</t>
    <phoneticPr fontId="10"/>
  </si>
  <si>
    <t>D2</t>
    <phoneticPr fontId="10"/>
  </si>
  <si>
    <t>③</t>
    <phoneticPr fontId="10"/>
  </si>
  <si>
    <t>　　　　　必ず”自分の”入学年度に対応するシートを選択してください。</t>
    <rPh sb="5" eb="6">
      <t>カナラ</t>
    </rPh>
    <rPh sb="8" eb="10">
      <t>ジブン</t>
    </rPh>
    <rPh sb="12" eb="14">
      <t>ニュウガク</t>
    </rPh>
    <rPh sb="14" eb="16">
      <t>ネンド</t>
    </rPh>
    <rPh sb="17" eb="19">
      <t>タイオウ</t>
    </rPh>
    <rPh sb="25" eb="27">
      <t>センタク</t>
    </rPh>
    <phoneticPr fontId="10"/>
  </si>
  <si>
    <t>　　　　　シートの左上の入学年度、（出身）学科、専攻名、学年の表記を　確認してください。</t>
    <rPh sb="9" eb="11">
      <t>ヒダリウエ</t>
    </rPh>
    <rPh sb="12" eb="14">
      <t>ニュウガク</t>
    </rPh>
    <rPh sb="14" eb="16">
      <t>ネンド</t>
    </rPh>
    <rPh sb="18" eb="20">
      <t>シュッシン</t>
    </rPh>
    <rPh sb="21" eb="23">
      <t>ガッカ</t>
    </rPh>
    <rPh sb="24" eb="26">
      <t>センコウ</t>
    </rPh>
    <rPh sb="26" eb="27">
      <t>メイ</t>
    </rPh>
    <rPh sb="28" eb="30">
      <t>ガクネン</t>
    </rPh>
    <rPh sb="31" eb="33">
      <t>ヒョウキ</t>
    </rPh>
    <rPh sb="35" eb="37">
      <t>カクニン</t>
    </rPh>
    <phoneticPr fontId="10"/>
  </si>
  <si>
    <t>　　　　　選択するシートを間違えると、修了要件が異なるため、正しくチェックが行えません。</t>
    <rPh sb="5" eb="7">
      <t>センタク</t>
    </rPh>
    <rPh sb="13" eb="15">
      <t>マチガ</t>
    </rPh>
    <rPh sb="19" eb="21">
      <t>シュウリョウ</t>
    </rPh>
    <rPh sb="21" eb="23">
      <t>ヨウケン</t>
    </rPh>
    <rPh sb="24" eb="25">
      <t>コト</t>
    </rPh>
    <rPh sb="30" eb="31">
      <t>タダ</t>
    </rPh>
    <rPh sb="38" eb="39">
      <t>オコナ</t>
    </rPh>
    <phoneticPr fontId="10"/>
  </si>
  <si>
    <t>　　　　　＊年度、学科、改訂日に注意してください</t>
    <rPh sb="6" eb="8">
      <t>ネンド</t>
    </rPh>
    <rPh sb="9" eb="11">
      <t>ガッカ</t>
    </rPh>
    <rPh sb="12" eb="14">
      <t>カイテイ</t>
    </rPh>
    <rPh sb="14" eb="15">
      <t>ビ</t>
    </rPh>
    <rPh sb="16" eb="18">
      <t>チュウイ</t>
    </rPh>
    <phoneticPr fontId="10"/>
  </si>
  <si>
    <t>このチェック表は、今後変更（改訂）されることがあります。</t>
    <rPh sb="6" eb="7">
      <t>ヒョウ</t>
    </rPh>
    <rPh sb="9" eb="11">
      <t>コンゴ</t>
    </rPh>
    <rPh sb="11" eb="13">
      <t>ヘンコウ</t>
    </rPh>
    <rPh sb="14" eb="16">
      <t>カイテイ</t>
    </rPh>
    <phoneticPr fontId="10"/>
  </si>
  <si>
    <t>もし、チェック表に不明な点があれば、直ちに主任か副主任に連絡ください。</t>
    <rPh sb="7" eb="8">
      <t>ヒョウ</t>
    </rPh>
    <rPh sb="9" eb="11">
      <t>フメイ</t>
    </rPh>
    <rPh sb="12" eb="13">
      <t>テン</t>
    </rPh>
    <rPh sb="18" eb="19">
      <t>タダ</t>
    </rPh>
    <rPh sb="21" eb="23">
      <t>シュニン</t>
    </rPh>
    <rPh sb="24" eb="27">
      <t>フクシュニン</t>
    </rPh>
    <rPh sb="28" eb="30">
      <t>レンラク</t>
    </rPh>
    <phoneticPr fontId="10"/>
  </si>
  <si>
    <t>チェック表の使い方</t>
    <rPh sb="4" eb="5">
      <t>ヒョウ</t>
    </rPh>
    <rPh sb="6" eb="7">
      <t>ツカ</t>
    </rPh>
    <rPh sb="8" eb="9">
      <t>カタ</t>
    </rPh>
    <phoneticPr fontId="10"/>
  </si>
  <si>
    <r>
      <rPr>
        <sz val="10"/>
        <rFont val="ＭＳ Ｐゴシック"/>
        <family val="3"/>
        <charset val="128"/>
      </rPr>
      <t>　　⓪</t>
    </r>
    <r>
      <rPr>
        <sz val="10"/>
        <rFont val="Arial Unicode MS"/>
        <family val="2"/>
      </rPr>
      <t xml:space="preserve">  </t>
    </r>
    <r>
      <rPr>
        <sz val="10"/>
        <rFont val="ＭＳ Ｐゴシック"/>
        <family val="3"/>
        <charset val="128"/>
      </rPr>
      <t>正しいシートを選択する。（年度、学科、改訂日を確認してください。）</t>
    </r>
    <rPh sb="5" eb="6">
      <t>タダ</t>
    </rPh>
    <rPh sb="12" eb="14">
      <t>センタク</t>
    </rPh>
    <rPh sb="28" eb="30">
      <t>カクニン</t>
    </rPh>
    <phoneticPr fontId="10"/>
  </si>
  <si>
    <r>
      <rPr>
        <sz val="10"/>
        <rFont val="ＭＳ Ｐゴシック"/>
        <family val="3"/>
        <charset val="128"/>
      </rPr>
      <t>　　①</t>
    </r>
    <r>
      <rPr>
        <sz val="10"/>
        <rFont val="Arial Unicode MS"/>
        <family val="2"/>
      </rPr>
      <t xml:space="preserve">  </t>
    </r>
    <r>
      <rPr>
        <sz val="10"/>
        <rFont val="ＭＳ Ｐゴシック"/>
        <family val="3"/>
        <charset val="128"/>
      </rPr>
      <t>学籍番号，氏名を記入する。</t>
    </r>
    <phoneticPr fontId="10"/>
  </si>
  <si>
    <r>
      <rPr>
        <sz val="10"/>
        <rFont val="ＭＳ Ｐゴシック"/>
        <family val="3"/>
        <charset val="128"/>
      </rPr>
      <t>　　②</t>
    </r>
    <r>
      <rPr>
        <sz val="10"/>
        <rFont val="Arial Unicode MS"/>
        <family val="2"/>
      </rPr>
      <t xml:space="preserve">  </t>
    </r>
    <r>
      <rPr>
        <sz val="10"/>
        <rFont val="ＭＳ Ｐゴシック"/>
        <family val="3"/>
        <charset val="128"/>
      </rPr>
      <t>シート中の科目成績に点数を入れる。</t>
    </r>
    <phoneticPr fontId="10"/>
  </si>
  <si>
    <r>
      <rPr>
        <sz val="10"/>
        <rFont val="ＭＳ Ｐゴシック"/>
        <family val="3"/>
        <charset val="128"/>
      </rPr>
      <t>　　③</t>
    </r>
    <r>
      <rPr>
        <sz val="10"/>
        <rFont val="Arial Unicode MS"/>
        <family val="2"/>
      </rPr>
      <t xml:space="preserve">  </t>
    </r>
    <r>
      <rPr>
        <sz val="10"/>
        <rFont val="ＭＳ Ｐゴシック"/>
        <family val="3"/>
        <charset val="128"/>
      </rPr>
      <t>本科</t>
    </r>
    <r>
      <rPr>
        <sz val="10"/>
        <rFont val="Arial Unicode MS"/>
        <family val="2"/>
      </rPr>
      <t>4</t>
    </r>
    <r>
      <rPr>
        <sz val="10"/>
        <rFont val="ＭＳ Ｐゴシック"/>
        <family val="3"/>
        <charset val="128"/>
      </rPr>
      <t>年，</t>
    </r>
    <r>
      <rPr>
        <sz val="10"/>
        <rFont val="Arial Unicode MS"/>
        <family val="2"/>
      </rPr>
      <t>5</t>
    </r>
    <r>
      <rPr>
        <sz val="10"/>
        <rFont val="ＭＳ Ｐゴシック"/>
        <family val="3"/>
        <charset val="128"/>
      </rPr>
      <t>年，専攻科で修得した科目に点数を入れる。</t>
    </r>
    <rPh sb="13" eb="16">
      <t>センコウカ</t>
    </rPh>
    <phoneticPr fontId="10"/>
  </si>
  <si>
    <r>
      <rPr>
        <sz val="10"/>
        <rFont val="ＭＳ Ｐゴシック"/>
        <family val="3"/>
        <charset val="128"/>
      </rPr>
      <t>　　④</t>
    </r>
    <r>
      <rPr>
        <sz val="10"/>
        <rFont val="Arial Unicode MS"/>
        <family val="2"/>
      </rPr>
      <t xml:space="preserve"> </t>
    </r>
    <r>
      <rPr>
        <sz val="10"/>
        <rFont val="ＭＳ Ｐゴシック"/>
        <family val="3"/>
        <charset val="128"/>
      </rPr>
      <t>不合格（未修得）科目は</t>
    </r>
    <r>
      <rPr>
        <sz val="10"/>
        <rFont val="Arial Unicode MS"/>
        <family val="2"/>
      </rPr>
      <t>60</t>
    </r>
    <r>
      <rPr>
        <sz val="10"/>
        <rFont val="ＭＳ Ｐゴシック"/>
        <family val="3"/>
        <charset val="128"/>
      </rPr>
      <t>点以下（例えば，</t>
    </r>
    <r>
      <rPr>
        <sz val="10"/>
        <rFont val="Arial Unicode MS"/>
        <family val="2"/>
      </rPr>
      <t>0</t>
    </r>
    <r>
      <rPr>
        <sz val="10"/>
        <rFont val="ＭＳ Ｐゴシック"/>
        <family val="3"/>
        <charset val="128"/>
      </rPr>
      <t>点）を入れる。</t>
    </r>
    <phoneticPr fontId="10"/>
  </si>
  <si>
    <r>
      <t xml:space="preserve"> </t>
    </r>
    <r>
      <rPr>
        <sz val="10"/>
        <rFont val="ＭＳ Ｐゴシック"/>
        <family val="3"/>
        <charset val="128"/>
      </rPr>
      <t>　　　</t>
    </r>
    <r>
      <rPr>
        <sz val="10"/>
        <rFont val="Arial Unicode MS"/>
        <family val="2"/>
      </rPr>
      <t xml:space="preserve"> </t>
    </r>
    <r>
      <rPr>
        <sz val="10"/>
        <rFont val="ＭＳ Ｐゴシック"/>
        <family val="3"/>
        <charset val="128"/>
      </rPr>
      <t>不合格（未修得）科目で点数が分かっているものは点数を入れる。</t>
    </r>
    <phoneticPr fontId="10"/>
  </si>
  <si>
    <r>
      <rPr>
        <sz val="10"/>
        <rFont val="ＭＳ Ｐゴシック"/>
        <family val="3"/>
        <charset val="128"/>
      </rPr>
      <t>　　⑤</t>
    </r>
    <r>
      <rPr>
        <sz val="10"/>
        <rFont val="Arial Unicode MS"/>
        <family val="2"/>
      </rPr>
      <t xml:space="preserve">  </t>
    </r>
    <r>
      <rPr>
        <sz val="10"/>
        <rFont val="ＭＳ Ｐゴシック"/>
        <family val="3"/>
        <charset val="128"/>
      </rPr>
      <t>卒業研究，校外実習は○を入れる。</t>
    </r>
    <phoneticPr fontId="10"/>
  </si>
  <si>
    <r>
      <rPr>
        <sz val="10"/>
        <color indexed="10"/>
        <rFont val="ＭＳ Ｐゴシック"/>
        <family val="3"/>
        <charset val="128"/>
      </rPr>
      <t>　　⑥</t>
    </r>
    <r>
      <rPr>
        <sz val="10"/>
        <color indexed="10"/>
        <rFont val="Arial Unicode MS"/>
        <family val="2"/>
      </rPr>
      <t xml:space="preserve">  </t>
    </r>
    <r>
      <rPr>
        <sz val="10"/>
        <color indexed="10"/>
        <rFont val="ＭＳ Ｐゴシック"/>
        <family val="3"/>
        <charset val="128"/>
      </rPr>
      <t>専攻科で履修（修得）予定の科目に「２００」を入れる。（修得したものと区別するため、</t>
    </r>
    <r>
      <rPr>
        <sz val="10"/>
        <color indexed="10"/>
        <rFont val="Arial Unicode MS"/>
        <family val="2"/>
      </rPr>
      <t>200</t>
    </r>
    <r>
      <rPr>
        <sz val="10"/>
        <color indexed="10"/>
        <rFont val="ＭＳ Ｐゴシック"/>
        <family val="3"/>
        <charset val="128"/>
      </rPr>
      <t>とする）</t>
    </r>
    <rPh sb="9" eb="11">
      <t>リシュウ</t>
    </rPh>
    <rPh sb="32" eb="34">
      <t>シュウトク</t>
    </rPh>
    <rPh sb="39" eb="41">
      <t>クベツ</t>
    </rPh>
    <phoneticPr fontId="10"/>
  </si>
  <si>
    <t>　　⑦　専攻科で履修する予定のないものは何も記入しなくてよい。</t>
    <phoneticPr fontId="10"/>
  </si>
  <si>
    <t>また，以下の点に注意して，使用して下さい。</t>
    <rPh sb="8" eb="10">
      <t>チュウイ</t>
    </rPh>
    <phoneticPr fontId="10"/>
  </si>
  <si>
    <r>
      <rPr>
        <sz val="10"/>
        <rFont val="ＭＳ Ｐゴシック"/>
        <family val="3"/>
        <charset val="128"/>
      </rPr>
      <t>（</t>
    </r>
    <r>
      <rPr>
        <sz val="10"/>
        <rFont val="Arial Unicode MS"/>
        <family val="2"/>
      </rPr>
      <t>1</t>
    </r>
    <r>
      <rPr>
        <sz val="10"/>
        <rFont val="ＭＳ Ｐゴシック"/>
        <family val="3"/>
        <charset val="128"/>
      </rPr>
      <t>）</t>
    </r>
    <r>
      <rPr>
        <sz val="10"/>
        <rFont val="Arial Unicode MS"/>
        <family val="2"/>
      </rPr>
      <t xml:space="preserve">   </t>
    </r>
    <r>
      <rPr>
        <sz val="10"/>
        <rFont val="ＭＳ Ｐゴシック"/>
        <family val="3"/>
        <charset val="128"/>
      </rPr>
      <t>本チェック表は暫定版であり，今後，差し替え（改訂）もあり得ます。</t>
    </r>
    <rPh sb="28" eb="30">
      <t>カイテイ</t>
    </rPh>
    <phoneticPr fontId="10"/>
  </si>
  <si>
    <r>
      <rPr>
        <sz val="10"/>
        <rFont val="ＭＳ Ｐゴシック"/>
        <family val="3"/>
        <charset val="128"/>
      </rPr>
      <t>（</t>
    </r>
    <r>
      <rPr>
        <sz val="10"/>
        <rFont val="Arial Unicode MS"/>
        <family val="2"/>
      </rPr>
      <t>2</t>
    </r>
    <r>
      <rPr>
        <sz val="10"/>
        <rFont val="ＭＳ Ｐゴシック"/>
        <family val="3"/>
        <charset val="128"/>
      </rPr>
      <t>）</t>
    </r>
    <r>
      <rPr>
        <sz val="10"/>
        <rFont val="Arial Unicode MS"/>
        <family val="2"/>
      </rPr>
      <t xml:space="preserve">     </t>
    </r>
    <r>
      <rPr>
        <sz val="10"/>
        <rFont val="ＭＳ Ｐゴシック"/>
        <family val="3"/>
        <charset val="128"/>
      </rPr>
      <t>ミスが見つかった場合には速やかに報告して下さい。</t>
    </r>
    <phoneticPr fontId="10"/>
  </si>
  <si>
    <r>
      <rPr>
        <sz val="10"/>
        <rFont val="ＭＳ Ｐゴシック"/>
        <family val="3"/>
        <charset val="128"/>
      </rPr>
      <t>（</t>
    </r>
    <r>
      <rPr>
        <sz val="10"/>
        <rFont val="Arial Unicode MS"/>
        <family val="2"/>
      </rPr>
      <t>3</t>
    </r>
    <r>
      <rPr>
        <sz val="10"/>
        <rFont val="ＭＳ Ｐゴシック"/>
        <family val="3"/>
        <charset val="128"/>
      </rPr>
      <t>）</t>
    </r>
    <r>
      <rPr>
        <sz val="10"/>
        <rFont val="Arial Unicode MS"/>
        <family val="2"/>
      </rPr>
      <t xml:space="preserve">     </t>
    </r>
    <r>
      <rPr>
        <sz val="10"/>
        <rFont val="ＭＳ Ｐゴシック"/>
        <family val="3"/>
        <charset val="128"/>
      </rPr>
      <t>ミスが見つかった場合は，その修正版を必ず使用して下さい。</t>
    </r>
    <phoneticPr fontId="10"/>
  </si>
  <si>
    <t>（説明）このチェック表は、都市・環境工学科出身用ですが、入学年度によって異なるものが複数存在します。</t>
    <rPh sb="1" eb="3">
      <t>セツメイ</t>
    </rPh>
    <rPh sb="10" eb="11">
      <t>ヒョウ</t>
    </rPh>
    <rPh sb="13" eb="15">
      <t>トシ</t>
    </rPh>
    <rPh sb="16" eb="18">
      <t>カンキョウ</t>
    </rPh>
    <rPh sb="18" eb="20">
      <t>コウガク</t>
    </rPh>
    <rPh sb="20" eb="21">
      <t>カ</t>
    </rPh>
    <rPh sb="21" eb="23">
      <t>シュッシン</t>
    </rPh>
    <rPh sb="23" eb="24">
      <t>ヨウ</t>
    </rPh>
    <rPh sb="28" eb="30">
      <t>ニュウガク</t>
    </rPh>
    <rPh sb="30" eb="32">
      <t>ネンド</t>
    </rPh>
    <rPh sb="36" eb="37">
      <t>コト</t>
    </rPh>
    <rPh sb="42" eb="44">
      <t>フクスウ</t>
    </rPh>
    <rPh sb="44" eb="46">
      <t>ソンザイ</t>
    </rPh>
    <phoneticPr fontId="10"/>
  </si>
  <si>
    <t>1・後</t>
    <rPh sb="2" eb="3">
      <t>ウシ</t>
    </rPh>
    <phoneticPr fontId="10"/>
  </si>
  <si>
    <t>都市計画</t>
    <rPh sb="0" eb="2">
      <t>トシ</t>
    </rPh>
    <rPh sb="2" eb="4">
      <t>ケイカク</t>
    </rPh>
    <phoneticPr fontId="10"/>
  </si>
  <si>
    <t>都市・環境デザイン</t>
    <rPh sb="0" eb="2">
      <t>トシ</t>
    </rPh>
    <rPh sb="3" eb="5">
      <t>カンキョウ</t>
    </rPh>
    <phoneticPr fontId="10"/>
  </si>
  <si>
    <t>○</t>
    <phoneticPr fontId="2"/>
  </si>
  <si>
    <t>災害レジリエンス工学</t>
    <rPh sb="0" eb="2">
      <t>サイガイ</t>
    </rPh>
    <rPh sb="8" eb="10">
      <t>コウガク</t>
    </rPh>
    <phoneticPr fontId="10"/>
  </si>
  <si>
    <t>廃棄物処理工学(休講)</t>
    <rPh sb="0" eb="7">
      <t>ハイキブツショリコウガク</t>
    </rPh>
    <rPh sb="8" eb="10">
      <t>キュウコウ</t>
    </rPh>
    <phoneticPr fontId="10"/>
  </si>
  <si>
    <t>熱物質移動論(休講)</t>
    <rPh sb="0" eb="3">
      <t>ネツブッシツ</t>
    </rPh>
    <rPh sb="3" eb="6">
      <t>イドウロン</t>
    </rPh>
    <rPh sb="7" eb="9">
      <t>キュウコウ</t>
    </rPh>
    <phoneticPr fontId="10"/>
  </si>
  <si>
    <t>経済学概説Ⅰ</t>
    <phoneticPr fontId="10"/>
  </si>
  <si>
    <t>経済学概説Ⅱ</t>
    <rPh sb="0" eb="5">
      <t>ケイザイガクガイセツ</t>
    </rPh>
    <phoneticPr fontId="2"/>
  </si>
  <si>
    <t>法学概説Ⅰ</t>
    <rPh sb="0" eb="2">
      <t>ホウガク</t>
    </rPh>
    <rPh sb="2" eb="4">
      <t>ガイセツ</t>
    </rPh>
    <phoneticPr fontId="10"/>
  </si>
  <si>
    <t>法学概説Ⅱ</t>
    <rPh sb="0" eb="2">
      <t>ホウガク</t>
    </rPh>
    <rPh sb="2" eb="4">
      <t>ガイセツ</t>
    </rPh>
    <phoneticPr fontId="10"/>
  </si>
  <si>
    <t>歴史学概説Ⅰ</t>
    <rPh sb="0" eb="5">
      <t>レキシガクガイセツ</t>
    </rPh>
    <phoneticPr fontId="2"/>
  </si>
  <si>
    <t>歴史学概説Ⅱ</t>
    <rPh sb="0" eb="3">
      <t>レキシガク</t>
    </rPh>
    <rPh sb="3" eb="5">
      <t>ガイセツ</t>
    </rPh>
    <phoneticPr fontId="10"/>
  </si>
  <si>
    <t>心理学</t>
    <rPh sb="0" eb="3">
      <t>シンリガク</t>
    </rPh>
    <phoneticPr fontId="2"/>
  </si>
  <si>
    <t>講義</t>
    <phoneticPr fontId="2"/>
  </si>
  <si>
    <t>造形デザイン</t>
    <rPh sb="0" eb="2">
      <t>ゾウケイ</t>
    </rPh>
    <phoneticPr fontId="2"/>
  </si>
  <si>
    <t>都市地域解析論</t>
    <rPh sb="0" eb="7">
      <t>トシチイキカイセキロン</t>
    </rPh>
    <phoneticPr fontId="10"/>
  </si>
  <si>
    <t>4・後</t>
    <phoneticPr fontId="10"/>
  </si>
  <si>
    <t>地盤工学</t>
    <rPh sb="0" eb="4">
      <t>ジバンコウガク</t>
    </rPh>
    <phoneticPr fontId="2"/>
  </si>
  <si>
    <t>2・前</t>
    <rPh sb="2" eb="3">
      <t>マエ</t>
    </rPh>
    <phoneticPr fontId="2"/>
  </si>
  <si>
    <t>計画数理学</t>
    <rPh sb="0" eb="5">
      <t>ケイカクスウリガク</t>
    </rPh>
    <phoneticPr fontId="10"/>
  </si>
  <si>
    <t>道路工学</t>
    <rPh sb="0" eb="4">
      <t>ドウロコウガク</t>
    </rPh>
    <phoneticPr fontId="10"/>
  </si>
  <si>
    <t>交通工学</t>
    <rPh sb="0" eb="4">
      <t>コウツウコウガク</t>
    </rPh>
    <phoneticPr fontId="2"/>
  </si>
  <si>
    <t>防災工学</t>
    <phoneticPr fontId="2"/>
  </si>
  <si>
    <t>技術者倫理・技術史</t>
    <rPh sb="0" eb="5">
      <t>ギジュツシャリンリ</t>
    </rPh>
    <rPh sb="6" eb="9">
      <t>ギジュツシ</t>
    </rPh>
    <phoneticPr fontId="2"/>
  </si>
  <si>
    <t>キャリアデザイン</t>
    <phoneticPr fontId="2"/>
  </si>
  <si>
    <t>=2</t>
    <phoneticPr fontId="2"/>
  </si>
  <si>
    <t>応用数学Ⅲ</t>
    <rPh sb="0" eb="4">
      <t>オウヨウスウガク</t>
    </rPh>
    <phoneticPr fontId="2"/>
  </si>
  <si>
    <t>=20</t>
    <phoneticPr fontId="10"/>
  </si>
  <si>
    <t>=2</t>
    <phoneticPr fontId="2"/>
  </si>
  <si>
    <t>=5</t>
    <phoneticPr fontId="2"/>
  </si>
  <si>
    <t>共通専門科目</t>
    <rPh sb="0" eb="2">
      <t>キョウツウ</t>
    </rPh>
    <rPh sb="2" eb="4">
      <t>センモン</t>
    </rPh>
    <rPh sb="4" eb="6">
      <t>カモク</t>
    </rPh>
    <phoneticPr fontId="2"/>
  </si>
  <si>
    <t>=1</t>
    <phoneticPr fontId="2"/>
  </si>
  <si>
    <t>半導体デバイス概論</t>
    <rPh sb="0" eb="3">
      <t>ハンドウタイ</t>
    </rPh>
    <rPh sb="7" eb="9">
      <t>ガイロン</t>
    </rPh>
    <phoneticPr fontId="2"/>
  </si>
  <si>
    <t>1・前</t>
    <phoneticPr fontId="2"/>
  </si>
  <si>
    <t>講義</t>
    <phoneticPr fontId="2"/>
  </si>
  <si>
    <t>選択</t>
    <rPh sb="0" eb="2">
      <t>センタク</t>
    </rPh>
    <phoneticPr fontId="2"/>
  </si>
  <si>
    <t>=32</t>
    <phoneticPr fontId="10"/>
  </si>
  <si>
    <t>2019(平成31)年度本科入学生用　　2025（令和7）年度専攻科2年</t>
    <rPh sb="5" eb="7">
      <t>ヘイセイ</t>
    </rPh>
    <rPh sb="10" eb="12">
      <t>ネンド</t>
    </rPh>
    <rPh sb="12" eb="13">
      <t>ホン</t>
    </rPh>
    <rPh sb="13" eb="14">
      <t>カ</t>
    </rPh>
    <rPh sb="14" eb="17">
      <t>ニュウガクセイ</t>
    </rPh>
    <rPh sb="17" eb="18">
      <t>ヨウ</t>
    </rPh>
    <rPh sb="25" eb="27">
      <t>レイワ</t>
    </rPh>
    <rPh sb="29" eb="30">
      <t>ネン</t>
    </rPh>
    <rPh sb="30" eb="31">
      <t>ド</t>
    </rPh>
    <rPh sb="31" eb="34">
      <t>センコウカ</t>
    </rPh>
    <rPh sb="35" eb="36">
      <t>ネン</t>
    </rPh>
    <phoneticPr fontId="10"/>
  </si>
  <si>
    <t>2025年3月26日改訂</t>
    <phoneticPr fontId="10"/>
  </si>
  <si>
    <t>数理・データサイエンスⅠ</t>
    <rPh sb="0" eb="2">
      <t>スウリ</t>
    </rPh>
    <phoneticPr fontId="2"/>
  </si>
  <si>
    <t>数理・データサイエンスⅡ</t>
    <rPh sb="0" eb="2">
      <t>スウリ</t>
    </rPh>
    <phoneticPr fontId="2"/>
  </si>
  <si>
    <t>必須</t>
    <phoneticPr fontId="2"/>
  </si>
  <si>
    <t>選択</t>
    <phoneticPr fontId="2"/>
  </si>
  <si>
    <r>
      <t>各種プログラム修了要件チェック表</t>
    </r>
    <r>
      <rPr>
        <b/>
        <sz val="13"/>
        <color rgb="FFFF0000"/>
        <rFont val="ＭＳ Ｐゴシック"/>
        <family val="3"/>
        <charset val="128"/>
      </rPr>
      <t>:暫定版</t>
    </r>
    <rPh sb="0" eb="2">
      <t>カクシュ</t>
    </rPh>
    <rPh sb="7" eb="9">
      <t>シュウリョウ</t>
    </rPh>
    <rPh sb="9" eb="11">
      <t>ヨウケン</t>
    </rPh>
    <rPh sb="15" eb="16">
      <t>ヒョウ</t>
    </rPh>
    <phoneticPr fontId="4"/>
  </si>
  <si>
    <t>学籍番号（本　科）</t>
    <phoneticPr fontId="2"/>
  </si>
  <si>
    <t>学籍番号（専攻科）</t>
    <rPh sb="5" eb="8">
      <t>センコウカ</t>
    </rPh>
    <phoneticPr fontId="2"/>
  </si>
  <si>
    <t>専攻科</t>
    <rPh sb="0" eb="3">
      <t>センコウカ</t>
    </rPh>
    <phoneticPr fontId="2"/>
  </si>
  <si>
    <t>必修</t>
    <phoneticPr fontId="2"/>
  </si>
  <si>
    <t>2025年12月16日改訂</t>
    <phoneticPr fontId="10"/>
  </si>
  <si>
    <r>
      <t>2022(令和4)年度本科入学生用　　202</t>
    </r>
    <r>
      <rPr>
        <sz val="12"/>
        <color rgb="FFFF0000"/>
        <rFont val="ＭＳ Ｐ明朝"/>
        <family val="1"/>
        <charset val="128"/>
      </rPr>
      <t>6</t>
    </r>
    <r>
      <rPr>
        <sz val="12"/>
        <rFont val="ＭＳ Ｐ明朝"/>
        <family val="1"/>
        <charset val="128"/>
      </rPr>
      <t>（令和</t>
    </r>
    <r>
      <rPr>
        <sz val="12"/>
        <color rgb="FFFF0000"/>
        <rFont val="ＭＳ Ｐ明朝"/>
        <family val="1"/>
        <charset val="128"/>
      </rPr>
      <t>8</t>
    </r>
    <r>
      <rPr>
        <sz val="12"/>
        <rFont val="ＭＳ Ｐ明朝"/>
        <family val="1"/>
        <charset val="128"/>
      </rPr>
      <t>）年度本科</t>
    </r>
    <r>
      <rPr>
        <sz val="12"/>
        <color rgb="FFFF0000"/>
        <rFont val="ＭＳ Ｐ明朝"/>
        <family val="1"/>
        <charset val="128"/>
      </rPr>
      <t>5</t>
    </r>
    <r>
      <rPr>
        <sz val="12"/>
        <rFont val="ＭＳ Ｐ明朝"/>
        <family val="1"/>
        <charset val="128"/>
      </rPr>
      <t>年用</t>
    </r>
    <rPh sb="5" eb="7">
      <t>レイワ</t>
    </rPh>
    <rPh sb="9" eb="11">
      <t>ネンド</t>
    </rPh>
    <rPh sb="11" eb="12">
      <t>ホン</t>
    </rPh>
    <rPh sb="12" eb="13">
      <t>カ</t>
    </rPh>
    <rPh sb="13" eb="16">
      <t>ニュウガクセイ</t>
    </rPh>
    <rPh sb="16" eb="17">
      <t>ヨウ</t>
    </rPh>
    <rPh sb="24" eb="26">
      <t>レイワ</t>
    </rPh>
    <rPh sb="28" eb="29">
      <t>ネン</t>
    </rPh>
    <rPh sb="29" eb="30">
      <t>ド</t>
    </rPh>
    <rPh sb="30" eb="32">
      <t>ホンカ</t>
    </rPh>
    <rPh sb="33" eb="34">
      <t>ネン</t>
    </rPh>
    <rPh sb="34" eb="35">
      <t>ヨウ</t>
    </rPh>
    <phoneticPr fontId="10"/>
  </si>
  <si>
    <r>
      <t>2021(令和3)年度本科入学生用　　202</t>
    </r>
    <r>
      <rPr>
        <sz val="12"/>
        <color rgb="FFFF0000"/>
        <rFont val="ＭＳ Ｐ明朝"/>
        <family val="1"/>
        <charset val="128"/>
      </rPr>
      <t>6</t>
    </r>
    <r>
      <rPr>
        <sz val="12"/>
        <rFont val="ＭＳ Ｐ明朝"/>
        <family val="1"/>
        <charset val="128"/>
      </rPr>
      <t>（令和</t>
    </r>
    <r>
      <rPr>
        <sz val="12"/>
        <color rgb="FFFF0000"/>
        <rFont val="ＭＳ Ｐ明朝"/>
        <family val="1"/>
        <charset val="128"/>
      </rPr>
      <t>8</t>
    </r>
    <r>
      <rPr>
        <sz val="12"/>
        <rFont val="ＭＳ Ｐ明朝"/>
        <family val="1"/>
        <charset val="128"/>
      </rPr>
      <t>）年度専攻科</t>
    </r>
    <r>
      <rPr>
        <sz val="12"/>
        <color rgb="FFFF0000"/>
        <rFont val="ＭＳ Ｐ明朝"/>
        <family val="1"/>
        <charset val="128"/>
      </rPr>
      <t>1</t>
    </r>
    <r>
      <rPr>
        <sz val="12"/>
        <rFont val="ＭＳ Ｐ明朝"/>
        <family val="1"/>
        <charset val="128"/>
      </rPr>
      <t>年用</t>
    </r>
    <rPh sb="5" eb="7">
      <t>レイワ</t>
    </rPh>
    <rPh sb="9" eb="11">
      <t>ネンド</t>
    </rPh>
    <rPh sb="11" eb="12">
      <t>ホン</t>
    </rPh>
    <rPh sb="12" eb="13">
      <t>カ</t>
    </rPh>
    <rPh sb="13" eb="16">
      <t>ニュウガクセイ</t>
    </rPh>
    <rPh sb="16" eb="17">
      <t>ヨウ</t>
    </rPh>
    <rPh sb="24" eb="26">
      <t>レイワ</t>
    </rPh>
    <rPh sb="28" eb="29">
      <t>ネン</t>
    </rPh>
    <rPh sb="29" eb="30">
      <t>ド</t>
    </rPh>
    <rPh sb="30" eb="33">
      <t>センコウカ</t>
    </rPh>
    <rPh sb="34" eb="35">
      <t>ネン</t>
    </rPh>
    <phoneticPr fontId="10"/>
  </si>
  <si>
    <r>
      <t>2020(令和2)年度本科入学生用　　202</t>
    </r>
    <r>
      <rPr>
        <sz val="12"/>
        <color rgb="FFFF0000"/>
        <rFont val="ＭＳ Ｐ明朝"/>
        <family val="1"/>
        <charset val="128"/>
      </rPr>
      <t>6</t>
    </r>
    <r>
      <rPr>
        <sz val="12"/>
        <rFont val="ＭＳ Ｐ明朝"/>
        <family val="1"/>
        <charset val="128"/>
      </rPr>
      <t>（令和</t>
    </r>
    <r>
      <rPr>
        <sz val="12"/>
        <color rgb="FFFF0000"/>
        <rFont val="ＭＳ Ｐ明朝"/>
        <family val="1"/>
        <charset val="128"/>
      </rPr>
      <t>8</t>
    </r>
    <r>
      <rPr>
        <sz val="12"/>
        <rFont val="ＭＳ Ｐ明朝"/>
        <family val="1"/>
        <charset val="128"/>
      </rPr>
      <t>）年度専攻科</t>
    </r>
    <r>
      <rPr>
        <sz val="12"/>
        <color rgb="FFFF0000"/>
        <rFont val="ＭＳ Ｐ明朝"/>
        <family val="1"/>
        <charset val="128"/>
      </rPr>
      <t>2</t>
    </r>
    <r>
      <rPr>
        <sz val="12"/>
        <rFont val="ＭＳ Ｐ明朝"/>
        <family val="1"/>
        <charset val="128"/>
      </rPr>
      <t>年生用</t>
    </r>
    <rPh sb="5" eb="7">
      <t>レイワ</t>
    </rPh>
    <rPh sb="9" eb="11">
      <t>ネンド</t>
    </rPh>
    <rPh sb="11" eb="12">
      <t>ホン</t>
    </rPh>
    <rPh sb="12" eb="13">
      <t>カ</t>
    </rPh>
    <rPh sb="13" eb="16">
      <t>ニュウガクセイ</t>
    </rPh>
    <rPh sb="16" eb="17">
      <t>ヨウ</t>
    </rPh>
    <rPh sb="24" eb="26">
      <t>レイワ</t>
    </rPh>
    <rPh sb="28" eb="29">
      <t>ネン</t>
    </rPh>
    <rPh sb="29" eb="30">
      <t>ド</t>
    </rPh>
    <rPh sb="30" eb="33">
      <t>センコウカ</t>
    </rPh>
    <rPh sb="34" eb="36">
      <t>ネンセイ</t>
    </rPh>
    <rPh sb="36" eb="37">
      <t>ヨウ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</si>
</sst>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 "/>
    <numFmt numFmtId="178" formatCode="0.00_ "/>
    <numFmt numFmtId="179" formatCode="0_);[Red]\(0\)"/>
    <numFmt numFmtId="180" formatCode="0.00_);[Red]\(0.00\)"/>
  </numFmts>
  <fonts count="36" x14ac:knownFonts="1">
    <font>
      <sz val="11"/>
      <color theme="1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3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Century"/>
      <family val="1"/>
    </font>
    <font>
      <sz val="8"/>
      <name val="Century"/>
      <family val="1"/>
    </font>
    <font>
      <sz val="9"/>
      <name val="ＭＳ 明朝"/>
      <family val="1"/>
      <charset val="128"/>
    </font>
    <font>
      <sz val="9"/>
      <name val="Century"/>
      <family val="1"/>
    </font>
    <font>
      <sz val="11"/>
      <name val="ＭＳ Ｐゴシック"/>
      <family val="3"/>
      <charset val="128"/>
    </font>
    <font>
      <b/>
      <sz val="8"/>
      <color rgb="FFFF0000"/>
      <name val="ＭＳ Ｐ明朝"/>
      <family val="1"/>
      <charset val="128"/>
    </font>
    <font>
      <sz val="8"/>
      <color rgb="FFFF0000"/>
      <name val="Century"/>
      <family val="1"/>
    </font>
    <font>
      <b/>
      <sz val="12"/>
      <color rgb="FFFF000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2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name val="Arial Unicode MS"/>
      <family val="2"/>
    </font>
    <font>
      <sz val="10"/>
      <name val="ＭＳ Ｐゴシック"/>
      <family val="3"/>
      <charset val="128"/>
    </font>
    <font>
      <sz val="10"/>
      <color rgb="FFFF0000"/>
      <name val="Arial Unicode MS"/>
      <family val="2"/>
    </font>
    <font>
      <sz val="10"/>
      <color indexed="10"/>
      <name val="ＭＳ Ｐゴシック"/>
      <family val="3"/>
      <charset val="128"/>
    </font>
    <font>
      <sz val="10"/>
      <color indexed="10"/>
      <name val="Arial Unicode MS"/>
      <family val="2"/>
    </font>
    <font>
      <sz val="9"/>
      <color rgb="FFFF0000"/>
      <name val="ＭＳ Ｐ明朝"/>
      <family val="1"/>
      <charset val="128"/>
    </font>
    <font>
      <b/>
      <sz val="13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8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horizontal="left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1" xfId="0" applyFont="1" applyBorder="1">
      <alignment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 wrapText="1"/>
    </xf>
    <xf numFmtId="49" fontId="13" fillId="0" borderId="34" xfId="0" applyNumberFormat="1" applyFont="1" applyBorder="1" applyAlignment="1">
      <alignment horizontal="center" vertical="center" wrapText="1"/>
    </xf>
    <xf numFmtId="49" fontId="13" fillId="0" borderId="31" xfId="0" applyNumberFormat="1" applyFont="1" applyBorder="1" applyAlignment="1">
      <alignment horizontal="center" vertical="center" wrapText="1"/>
    </xf>
    <xf numFmtId="49" fontId="13" fillId="0" borderId="32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/>
    </xf>
    <xf numFmtId="0" fontId="16" fillId="2" borderId="36" xfId="0" applyFont="1" applyFill="1" applyBorder="1" applyAlignment="1" applyProtection="1">
      <alignment horizontal="center" vertical="center"/>
      <protection locked="0"/>
    </xf>
    <xf numFmtId="0" fontId="16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0" fontId="17" fillId="6" borderId="40" xfId="0" applyFont="1" applyFill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6" fillId="7" borderId="41" xfId="0" applyFont="1" applyFill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7" borderId="40" xfId="0" applyFont="1" applyFill="1" applyBorder="1" applyAlignment="1">
      <alignment horizontal="center" vertical="center" shrinkToFit="1"/>
    </xf>
    <xf numFmtId="0" fontId="1" fillId="0" borderId="22" xfId="0" applyFont="1" applyBorder="1" applyAlignment="1">
      <alignment horizontal="left" vertical="center"/>
    </xf>
    <xf numFmtId="0" fontId="16" fillId="2" borderId="22" xfId="0" applyFont="1" applyFill="1" applyBorder="1" applyAlignment="1" applyProtection="1">
      <alignment horizontal="center" vertical="center"/>
      <protection locked="0"/>
    </xf>
    <xf numFmtId="0" fontId="16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7" fillId="6" borderId="25" xfId="0" applyFont="1" applyFill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6" fillId="7" borderId="46" xfId="0" applyFont="1" applyFill="1" applyBorder="1" applyAlignment="1">
      <alignment horizontal="center" vertical="center"/>
    </xf>
    <xf numFmtId="176" fontId="16" fillId="0" borderId="25" xfId="0" applyNumberFormat="1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7" borderId="25" xfId="0" applyFont="1" applyFill="1" applyBorder="1" applyAlignment="1">
      <alignment horizontal="center" vertical="center" shrinkToFit="1"/>
    </xf>
    <xf numFmtId="0" fontId="1" fillId="0" borderId="42" xfId="0" applyFont="1" applyBorder="1" applyAlignment="1">
      <alignment horizontal="left" vertical="center"/>
    </xf>
    <xf numFmtId="0" fontId="16" fillId="2" borderId="42" xfId="0" applyFont="1" applyFill="1" applyBorder="1" applyAlignment="1" applyProtection="1">
      <alignment horizontal="center" vertical="center"/>
      <protection locked="0"/>
    </xf>
    <xf numFmtId="0" fontId="16" fillId="0" borderId="42" xfId="0" applyFont="1" applyBorder="1" applyAlignment="1">
      <alignment horizontal="center" vertical="center"/>
    </xf>
    <xf numFmtId="176" fontId="16" fillId="0" borderId="43" xfId="0" applyNumberFormat="1" applyFont="1" applyBorder="1" applyAlignment="1">
      <alignment horizontal="center" vertical="center"/>
    </xf>
    <xf numFmtId="176" fontId="16" fillId="0" borderId="44" xfId="0" applyNumberFormat="1" applyFont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0" fontId="17" fillId="2" borderId="49" xfId="0" applyFont="1" applyFill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16" fillId="7" borderId="50" xfId="0" applyFont="1" applyFill="1" applyBorder="1" applyAlignment="1">
      <alignment horizontal="center" vertical="center"/>
    </xf>
    <xf numFmtId="177" fontId="16" fillId="7" borderId="49" xfId="0" applyNumberFormat="1" applyFont="1" applyFill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7" borderId="49" xfId="0" applyFont="1" applyFill="1" applyBorder="1" applyAlignment="1">
      <alignment horizontal="center" vertical="center" shrinkToFit="1"/>
    </xf>
    <xf numFmtId="178" fontId="16" fillId="0" borderId="43" xfId="0" applyNumberFormat="1" applyFont="1" applyBorder="1" applyAlignment="1">
      <alignment horizontal="center" vertical="center"/>
    </xf>
    <xf numFmtId="178" fontId="16" fillId="0" borderId="44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left" vertical="center"/>
    </xf>
    <xf numFmtId="0" fontId="16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6" borderId="54" xfId="0" applyFont="1" applyFill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16" fillId="7" borderId="56" xfId="0" applyFont="1" applyFill="1" applyBorder="1" applyAlignment="1">
      <alignment horizontal="center" vertical="center"/>
    </xf>
    <xf numFmtId="177" fontId="16" fillId="0" borderId="31" xfId="0" applyNumberFormat="1" applyFont="1" applyBorder="1" applyAlignment="1">
      <alignment horizontal="center" vertical="center" shrinkToFit="1"/>
    </xf>
    <xf numFmtId="0" fontId="16" fillId="7" borderId="31" xfId="0" applyFont="1" applyFill="1" applyBorder="1" applyAlignment="1">
      <alignment horizontal="center" vertical="center" shrinkToFit="1"/>
    </xf>
    <xf numFmtId="0" fontId="16" fillId="7" borderId="32" xfId="0" applyFont="1" applyFill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7" fillId="7" borderId="39" xfId="0" applyFont="1" applyFill="1" applyBorder="1" applyAlignment="1">
      <alignment horizontal="center" vertical="center" shrinkToFit="1"/>
    </xf>
    <xf numFmtId="177" fontId="16" fillId="0" borderId="40" xfId="0" applyNumberFormat="1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left" vertical="center"/>
    </xf>
    <xf numFmtId="0" fontId="16" fillId="0" borderId="50" xfId="0" applyFont="1" applyBorder="1" applyAlignment="1">
      <alignment horizontal="center" vertical="center"/>
    </xf>
    <xf numFmtId="0" fontId="17" fillId="7" borderId="48" xfId="0" applyFont="1" applyFill="1" applyBorder="1" applyAlignment="1">
      <alignment horizontal="center" vertical="center" shrinkToFit="1"/>
    </xf>
    <xf numFmtId="177" fontId="16" fillId="0" borderId="49" xfId="0" applyNumberFormat="1" applyFont="1" applyBorder="1" applyAlignment="1">
      <alignment horizontal="center" vertical="center" shrinkToFit="1"/>
    </xf>
    <xf numFmtId="176" fontId="16" fillId="0" borderId="49" xfId="0" applyNumberFormat="1" applyFont="1" applyBorder="1" applyAlignment="1">
      <alignment horizontal="center" vertical="center" shrinkToFit="1"/>
    </xf>
    <xf numFmtId="0" fontId="16" fillId="8" borderId="49" xfId="0" applyFont="1" applyFill="1" applyBorder="1" applyAlignment="1">
      <alignment horizontal="center" vertical="center" shrinkToFit="1"/>
    </xf>
    <xf numFmtId="49" fontId="16" fillId="0" borderId="44" xfId="0" applyNumberFormat="1" applyFont="1" applyBorder="1" applyAlignment="1">
      <alignment horizontal="center" vertical="center" shrinkToFit="1"/>
    </xf>
    <xf numFmtId="0" fontId="16" fillId="8" borderId="44" xfId="0" applyFont="1" applyFill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7" fillId="7" borderId="49" xfId="0" applyFont="1" applyFill="1" applyBorder="1" applyAlignment="1">
      <alignment horizontal="center" vertical="center" shrinkToFit="1"/>
    </xf>
    <xf numFmtId="49" fontId="16" fillId="7" borderId="44" xfId="0" applyNumberFormat="1" applyFont="1" applyFill="1" applyBorder="1" applyAlignment="1">
      <alignment horizontal="center" vertical="center" shrinkToFit="1"/>
    </xf>
    <xf numFmtId="0" fontId="16" fillId="0" borderId="57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shrinkToFit="1"/>
    </xf>
    <xf numFmtId="0" fontId="16" fillId="8" borderId="54" xfId="0" applyFont="1" applyFill="1" applyBorder="1" applyAlignment="1">
      <alignment horizontal="center" vertical="center" shrinkToFit="1"/>
    </xf>
    <xf numFmtId="0" fontId="16" fillId="7" borderId="44" xfId="0" applyFont="1" applyFill="1" applyBorder="1" applyAlignment="1">
      <alignment horizontal="center" vertical="center" shrinkToFit="1"/>
    </xf>
    <xf numFmtId="0" fontId="1" fillId="0" borderId="9" xfId="0" applyFont="1" applyBorder="1" applyAlignment="1">
      <alignment horizontal="left" vertical="center"/>
    </xf>
    <xf numFmtId="0" fontId="12" fillId="0" borderId="50" xfId="0" applyFont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7" fillId="7" borderId="25" xfId="0" applyFont="1" applyFill="1" applyBorder="1" applyAlignment="1">
      <alignment horizontal="center" vertical="center" shrinkToFit="1"/>
    </xf>
    <xf numFmtId="177" fontId="16" fillId="7" borderId="25" xfId="0" applyNumberFormat="1" applyFont="1" applyFill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shrinkToFit="1"/>
    </xf>
    <xf numFmtId="0" fontId="16" fillId="8" borderId="58" xfId="0" applyFont="1" applyFill="1" applyBorder="1" applyAlignment="1">
      <alignment horizontal="center" vertical="center" shrinkToFit="1"/>
    </xf>
    <xf numFmtId="0" fontId="16" fillId="8" borderId="20" xfId="0" applyFont="1" applyFill="1" applyBorder="1" applyAlignment="1">
      <alignment horizontal="center" vertical="center" shrinkToFit="1"/>
    </xf>
    <xf numFmtId="0" fontId="16" fillId="2" borderId="51" xfId="0" applyFont="1" applyFill="1" applyBorder="1" applyAlignment="1" applyProtection="1">
      <alignment horizontal="center" vertical="center"/>
      <protection locked="0"/>
    </xf>
    <xf numFmtId="0" fontId="16" fillId="0" borderId="56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shrinkToFit="1"/>
    </xf>
    <xf numFmtId="0" fontId="17" fillId="7" borderId="31" xfId="0" applyFont="1" applyFill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177" fontId="16" fillId="7" borderId="31" xfId="0" applyNumberFormat="1" applyFont="1" applyFill="1" applyBorder="1" applyAlignment="1">
      <alignment horizontal="center" vertical="center" shrinkToFit="1"/>
    </xf>
    <xf numFmtId="0" fontId="16" fillId="8" borderId="31" xfId="0" applyFont="1" applyFill="1" applyBorder="1" applyAlignment="1">
      <alignment horizontal="center" vertical="center" shrinkToFit="1"/>
    </xf>
    <xf numFmtId="0" fontId="16" fillId="8" borderId="32" xfId="0" applyFont="1" applyFill="1" applyBorder="1" applyAlignment="1">
      <alignment horizontal="center" vertical="center" shrinkToFit="1"/>
    </xf>
    <xf numFmtId="0" fontId="1" fillId="0" borderId="22" xfId="0" applyFont="1" applyBorder="1" applyAlignment="1">
      <alignment horizontal="left" vertical="center" shrinkToFit="1"/>
    </xf>
    <xf numFmtId="0" fontId="16" fillId="0" borderId="46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shrinkToFit="1"/>
    </xf>
    <xf numFmtId="177" fontId="16" fillId="9" borderId="25" xfId="0" applyNumberFormat="1" applyFont="1" applyFill="1" applyBorder="1" applyAlignment="1">
      <alignment horizontal="center" vertical="center" shrinkToFit="1"/>
    </xf>
    <xf numFmtId="0" fontId="16" fillId="8" borderId="47" xfId="0" applyFont="1" applyFill="1" applyBorder="1" applyAlignment="1">
      <alignment horizontal="center" vertical="center" shrinkToFit="1"/>
    </xf>
    <xf numFmtId="0" fontId="16" fillId="8" borderId="25" xfId="0" applyFont="1" applyFill="1" applyBorder="1" applyAlignment="1">
      <alignment horizontal="center" vertical="center" shrinkToFit="1"/>
    </xf>
    <xf numFmtId="0" fontId="16" fillId="7" borderId="45" xfId="0" applyFont="1" applyFill="1" applyBorder="1" applyAlignment="1">
      <alignment horizontal="center" vertical="center" shrinkToFit="1"/>
    </xf>
    <xf numFmtId="0" fontId="17" fillId="6" borderId="49" xfId="0" applyFont="1" applyFill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9" borderId="47" xfId="0" applyFont="1" applyFill="1" applyBorder="1" applyAlignment="1">
      <alignment horizontal="center" vertical="center" shrinkToFit="1"/>
    </xf>
    <xf numFmtId="0" fontId="16" fillId="9" borderId="25" xfId="0" applyFont="1" applyFill="1" applyBorder="1" applyAlignment="1">
      <alignment horizontal="center" vertical="center" shrinkToFit="1"/>
    </xf>
    <xf numFmtId="0" fontId="16" fillId="8" borderId="45" xfId="0" applyFont="1" applyFill="1" applyBorder="1" applyAlignment="1">
      <alignment horizontal="center" vertical="center" shrinkToFit="1"/>
    </xf>
    <xf numFmtId="0" fontId="20" fillId="0" borderId="9" xfId="0" applyFont="1" applyBorder="1" applyAlignment="1">
      <alignment horizontal="left"/>
    </xf>
    <xf numFmtId="0" fontId="1" fillId="0" borderId="42" xfId="0" applyFont="1" applyBorder="1" applyAlignment="1">
      <alignment horizontal="left" vertical="center" shrinkToFit="1"/>
    </xf>
    <xf numFmtId="177" fontId="16" fillId="9" borderId="49" xfId="0" applyNumberFormat="1" applyFont="1" applyFill="1" applyBorder="1" applyAlignment="1">
      <alignment horizontal="center" vertical="center" shrinkToFit="1"/>
    </xf>
    <xf numFmtId="0" fontId="16" fillId="7" borderId="43" xfId="0" applyFont="1" applyFill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/>
    </xf>
    <xf numFmtId="0" fontId="17" fillId="7" borderId="43" xfId="0" applyFont="1" applyFill="1" applyBorder="1" applyAlignment="1">
      <alignment horizontal="center" vertical="center" shrinkToFit="1"/>
    </xf>
    <xf numFmtId="0" fontId="16" fillId="7" borderId="47" xfId="0" applyFont="1" applyFill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7" borderId="44" xfId="0" applyFont="1" applyFill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 shrinkToFit="1"/>
    </xf>
    <xf numFmtId="0" fontId="21" fillId="0" borderId="49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0" fontId="17" fillId="6" borderId="58" xfId="0" applyFont="1" applyFill="1" applyBorder="1" applyAlignment="1">
      <alignment horizontal="center" vertical="center" shrinkToFit="1"/>
    </xf>
    <xf numFmtId="0" fontId="17" fillId="7" borderId="47" xfId="0" applyFont="1" applyFill="1" applyBorder="1" applyAlignment="1">
      <alignment horizontal="center" vertical="center" shrinkToFit="1"/>
    </xf>
    <xf numFmtId="177" fontId="16" fillId="9" borderId="50" xfId="0" applyNumberFormat="1" applyFont="1" applyFill="1" applyBorder="1" applyAlignment="1">
      <alignment horizontal="center" vertical="center" shrinkToFit="1"/>
    </xf>
    <xf numFmtId="0" fontId="16" fillId="7" borderId="54" xfId="0" applyFont="1" applyFill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0" fontId="16" fillId="7" borderId="57" xfId="0" applyFont="1" applyFill="1" applyBorder="1" applyAlignment="1">
      <alignment horizontal="center" vertical="center" shrinkToFit="1"/>
    </xf>
    <xf numFmtId="0" fontId="22" fillId="0" borderId="9" xfId="0" applyFont="1" applyBorder="1" applyAlignment="1">
      <alignment horizontal="center"/>
    </xf>
    <xf numFmtId="0" fontId="22" fillId="0" borderId="0" xfId="0" applyFont="1" applyAlignment="1">
      <alignment horizontal="center"/>
    </xf>
    <xf numFmtId="179" fontId="16" fillId="9" borderId="25" xfId="0" applyNumberFormat="1" applyFont="1" applyFill="1" applyBorder="1" applyAlignment="1">
      <alignment horizontal="center" vertical="center" shrinkToFit="1"/>
    </xf>
    <xf numFmtId="0" fontId="1" fillId="0" borderId="56" xfId="0" applyFont="1" applyBorder="1" applyAlignment="1">
      <alignment horizontal="left" vertical="center"/>
    </xf>
    <xf numFmtId="0" fontId="12" fillId="10" borderId="51" xfId="0" applyFont="1" applyFill="1" applyBorder="1" applyAlignment="1" applyProtection="1">
      <alignment horizontal="center" vertical="center"/>
      <protection locked="0"/>
    </xf>
    <xf numFmtId="0" fontId="16" fillId="0" borderId="30" xfId="0" applyFont="1" applyBorder="1" applyAlignment="1">
      <alignment horizontal="center" vertical="center" shrinkToFit="1"/>
    </xf>
    <xf numFmtId="0" fontId="17" fillId="6" borderId="31" xfId="0" applyFont="1" applyFill="1" applyBorder="1" applyAlignment="1">
      <alignment horizontal="center" vertical="center" shrinkToFit="1"/>
    </xf>
    <xf numFmtId="177" fontId="16" fillId="9" borderId="31" xfId="0" applyNumberFormat="1" applyFont="1" applyFill="1" applyBorder="1" applyAlignment="1">
      <alignment horizontal="center" vertical="center" shrinkToFit="1"/>
    </xf>
    <xf numFmtId="0" fontId="16" fillId="7" borderId="34" xfId="0" applyFont="1" applyFill="1" applyBorder="1" applyAlignment="1">
      <alignment horizontal="center" vertical="center" shrinkToFit="1"/>
    </xf>
    <xf numFmtId="0" fontId="16" fillId="0" borderId="59" xfId="0" applyFont="1" applyBorder="1" applyAlignment="1">
      <alignment horizontal="center" vertical="center" shrinkToFit="1"/>
    </xf>
    <xf numFmtId="0" fontId="17" fillId="9" borderId="44" xfId="0" applyFont="1" applyFill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center" vertical="center"/>
    </xf>
    <xf numFmtId="0" fontId="12" fillId="10" borderId="12" xfId="0" applyFont="1" applyFill="1" applyBorder="1" applyAlignment="1" applyProtection="1">
      <alignment horizontal="center" vertical="center"/>
      <protection locked="0"/>
    </xf>
    <xf numFmtId="0" fontId="16" fillId="0" borderId="2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7" xfId="0" quotePrefix="1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7" fillId="7" borderId="33" xfId="0" applyFont="1" applyFill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7" borderId="27" xfId="0" applyFont="1" applyFill="1" applyBorder="1" applyAlignment="1">
      <alignment horizontal="center" vertical="center"/>
    </xf>
    <xf numFmtId="177" fontId="16" fillId="9" borderId="27" xfId="0" applyNumberFormat="1" applyFont="1" applyFill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7" borderId="33" xfId="0" applyFont="1" applyFill="1" applyBorder="1" applyAlignment="1">
      <alignment horizontal="center" vertical="center" shrinkToFit="1"/>
    </xf>
    <xf numFmtId="0" fontId="16" fillId="7" borderId="29" xfId="0" applyFont="1" applyFill="1" applyBorder="1" applyAlignment="1">
      <alignment horizontal="center" vertical="center" shrinkToFit="1"/>
    </xf>
    <xf numFmtId="0" fontId="16" fillId="11" borderId="45" xfId="0" applyFont="1" applyFill="1" applyBorder="1" applyAlignment="1">
      <alignment horizontal="center" vertical="center" shrinkToFit="1"/>
    </xf>
    <xf numFmtId="0" fontId="17" fillId="6" borderId="24" xfId="0" applyFont="1" applyFill="1" applyBorder="1" applyAlignment="1">
      <alignment horizontal="center" vertical="center" shrinkToFit="1"/>
    </xf>
    <xf numFmtId="180" fontId="16" fillId="0" borderId="25" xfId="0" applyNumberFormat="1" applyFont="1" applyBorder="1" applyAlignment="1">
      <alignment horizontal="center" vertical="center" shrinkToFit="1"/>
    </xf>
    <xf numFmtId="0" fontId="16" fillId="0" borderId="60" xfId="0" applyFont="1" applyBorder="1" applyAlignment="1">
      <alignment horizontal="center" vertical="center" shrinkToFit="1"/>
    </xf>
    <xf numFmtId="0" fontId="16" fillId="7" borderId="43" xfId="0" applyFont="1" applyFill="1" applyBorder="1" applyAlignment="1">
      <alignment horizontal="center" vertical="center"/>
    </xf>
    <xf numFmtId="0" fontId="16" fillId="11" borderId="61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6" borderId="49" xfId="0" applyFont="1" applyFill="1" applyBorder="1" applyAlignment="1">
      <alignment horizontal="center" vertical="center"/>
    </xf>
    <xf numFmtId="0" fontId="16" fillId="8" borderId="49" xfId="0" applyFont="1" applyFill="1" applyBorder="1" applyAlignment="1">
      <alignment horizontal="center" vertical="center"/>
    </xf>
    <xf numFmtId="0" fontId="16" fillId="7" borderId="49" xfId="0" applyFont="1" applyFill="1" applyBorder="1" applyAlignment="1">
      <alignment horizontal="center" vertical="center"/>
    </xf>
    <xf numFmtId="0" fontId="1" fillId="0" borderId="51" xfId="0" applyFont="1" applyBorder="1">
      <alignment vertical="center"/>
    </xf>
    <xf numFmtId="0" fontId="16" fillId="11" borderId="32" xfId="0" applyFont="1" applyFill="1" applyBorder="1" applyAlignment="1">
      <alignment horizontal="center" vertical="center" shrinkToFit="1"/>
    </xf>
    <xf numFmtId="0" fontId="17" fillId="7" borderId="24" xfId="0" applyFont="1" applyFill="1" applyBorder="1" applyAlignment="1">
      <alignment horizontal="center" vertical="center" shrinkToFit="1"/>
    </xf>
    <xf numFmtId="0" fontId="16" fillId="9" borderId="45" xfId="0" applyFont="1" applyFill="1" applyBorder="1" applyAlignment="1">
      <alignment horizontal="center" vertical="center" shrinkToFit="1"/>
    </xf>
    <xf numFmtId="0" fontId="16" fillId="9" borderId="32" xfId="0" applyFont="1" applyFill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7" borderId="38" xfId="0" applyFont="1" applyFill="1" applyBorder="1" applyAlignment="1">
      <alignment horizontal="center" vertical="center" shrinkToFit="1"/>
    </xf>
    <xf numFmtId="0" fontId="1" fillId="0" borderId="62" xfId="0" applyFont="1" applyBorder="1">
      <alignment vertical="center"/>
    </xf>
    <xf numFmtId="0" fontId="16" fillId="11" borderId="44" xfId="0" applyFont="1" applyFill="1" applyBorder="1" applyAlignment="1">
      <alignment horizontal="center" vertical="center" shrinkToFit="1"/>
    </xf>
    <xf numFmtId="0" fontId="17" fillId="6" borderId="48" xfId="0" applyFont="1" applyFill="1" applyBorder="1" applyAlignment="1">
      <alignment horizontal="center" vertical="center" shrinkToFit="1"/>
    </xf>
    <xf numFmtId="0" fontId="1" fillId="0" borderId="42" xfId="0" applyFont="1" applyBorder="1">
      <alignment vertical="center"/>
    </xf>
    <xf numFmtId="0" fontId="16" fillId="0" borderId="63" xfId="0" applyFont="1" applyBorder="1" applyAlignment="1">
      <alignment vertical="center" shrinkToFit="1"/>
    </xf>
    <xf numFmtId="0" fontId="16" fillId="9" borderId="49" xfId="0" applyFont="1" applyFill="1" applyBorder="1" applyAlignment="1">
      <alignment horizontal="center" vertical="center" shrinkToFit="1"/>
    </xf>
    <xf numFmtId="0" fontId="1" fillId="0" borderId="22" xfId="0" applyFont="1" applyBorder="1" applyAlignment="1">
      <alignment vertical="center" shrinkToFit="1"/>
    </xf>
    <xf numFmtId="0" fontId="21" fillId="0" borderId="2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6" fillId="7" borderId="28" xfId="0" applyFont="1" applyFill="1" applyBorder="1" applyAlignment="1">
      <alignment horizontal="center" vertical="center" shrinkToFit="1"/>
    </xf>
    <xf numFmtId="0" fontId="16" fillId="11" borderId="29" xfId="0" applyFont="1" applyFill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177" fontId="16" fillId="9" borderId="33" xfId="0" applyNumberFormat="1" applyFont="1" applyFill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1" fillId="0" borderId="41" xfId="0" applyFont="1" applyBorder="1">
      <alignment vertical="center"/>
    </xf>
    <xf numFmtId="0" fontId="17" fillId="9" borderId="25" xfId="0" applyFont="1" applyFill="1" applyBorder="1" applyAlignment="1">
      <alignment horizontal="center" vertical="center" shrinkToFit="1"/>
    </xf>
    <xf numFmtId="0" fontId="1" fillId="0" borderId="46" xfId="0" applyFont="1" applyBorder="1">
      <alignment vertical="center"/>
    </xf>
    <xf numFmtId="0" fontId="16" fillId="0" borderId="23" xfId="0" applyFont="1" applyBorder="1" applyAlignment="1">
      <alignment vertical="center" shrinkToFit="1"/>
    </xf>
    <xf numFmtId="0" fontId="16" fillId="0" borderId="53" xfId="0" applyFont="1" applyBorder="1" applyAlignment="1">
      <alignment horizontal="center" vertical="center" shrinkToFit="1"/>
    </xf>
    <xf numFmtId="0" fontId="1" fillId="0" borderId="50" xfId="0" applyFont="1" applyBorder="1" applyAlignment="1"/>
    <xf numFmtId="0" fontId="17" fillId="0" borderId="48" xfId="0" applyFont="1" applyBorder="1" applyAlignment="1">
      <alignment horizontal="center" vertical="center" shrinkToFit="1"/>
    </xf>
    <xf numFmtId="0" fontId="1" fillId="0" borderId="22" xfId="0" applyFont="1" applyBorder="1">
      <alignment vertical="center"/>
    </xf>
    <xf numFmtId="0" fontId="16" fillId="0" borderId="1" xfId="0" applyFont="1" applyBorder="1" applyAlignment="1">
      <alignment vertical="center" shrinkToFit="1"/>
    </xf>
    <xf numFmtId="0" fontId="17" fillId="0" borderId="33" xfId="0" applyFont="1" applyBorder="1" applyAlignment="1">
      <alignment horizontal="center" vertical="center" shrinkToFit="1"/>
    </xf>
    <xf numFmtId="180" fontId="16" fillId="0" borderId="13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7" borderId="19" xfId="0" applyFont="1" applyFill="1" applyBorder="1" applyAlignment="1">
      <alignment horizontal="center" vertical="center" shrinkToFit="1"/>
    </xf>
    <xf numFmtId="0" fontId="16" fillId="11" borderId="20" xfId="0" applyFont="1" applyFill="1" applyBorder="1" applyAlignment="1">
      <alignment horizontal="center" vertical="center" shrinkToFit="1"/>
    </xf>
    <xf numFmtId="0" fontId="17" fillId="7" borderId="58" xfId="0" applyFont="1" applyFill="1" applyBorder="1" applyAlignment="1">
      <alignment horizontal="center" vertical="center" shrinkToFit="1"/>
    </xf>
    <xf numFmtId="0" fontId="17" fillId="6" borderId="20" xfId="0" applyFont="1" applyFill="1" applyBorder="1" applyAlignment="1">
      <alignment horizontal="center" vertical="center" shrinkToFit="1"/>
    </xf>
    <xf numFmtId="0" fontId="16" fillId="7" borderId="11" xfId="0" applyFont="1" applyFill="1" applyBorder="1" applyAlignment="1">
      <alignment horizontal="center" vertical="center"/>
    </xf>
    <xf numFmtId="177" fontId="16" fillId="9" borderId="58" xfId="0" applyNumberFormat="1" applyFont="1" applyFill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7" borderId="14" xfId="0" applyFont="1" applyFill="1" applyBorder="1" applyAlignment="1">
      <alignment horizontal="center" vertical="center" shrinkToFit="1"/>
    </xf>
    <xf numFmtId="0" fontId="16" fillId="7" borderId="18" xfId="0" applyFont="1" applyFill="1" applyBorder="1" applyAlignment="1">
      <alignment horizontal="center" vertical="center" shrinkToFit="1"/>
    </xf>
    <xf numFmtId="0" fontId="17" fillId="6" borderId="44" xfId="0" applyFont="1" applyFill="1" applyBorder="1" applyAlignment="1">
      <alignment horizontal="center" vertical="center" shrinkToFit="1"/>
    </xf>
    <xf numFmtId="0" fontId="1" fillId="0" borderId="50" xfId="0" applyFont="1" applyBorder="1">
      <alignment vertical="center"/>
    </xf>
    <xf numFmtId="0" fontId="1" fillId="0" borderId="1" xfId="0" applyFont="1" applyBorder="1">
      <alignment vertical="center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17" fillId="0" borderId="31" xfId="0" applyFont="1" applyBorder="1" applyAlignment="1">
      <alignment horizontal="center" vertical="center" shrinkToFit="1"/>
    </xf>
    <xf numFmtId="0" fontId="17" fillId="8" borderId="31" xfId="0" applyFont="1" applyFill="1" applyBorder="1" applyAlignment="1">
      <alignment horizontal="center" vertical="center" shrinkToFit="1"/>
    </xf>
    <xf numFmtId="177" fontId="16" fillId="7" borderId="56" xfId="0" applyNumberFormat="1" applyFont="1" applyFill="1" applyBorder="1" applyAlignment="1">
      <alignment horizontal="center" vertical="center" shrinkToFit="1"/>
    </xf>
    <xf numFmtId="0" fontId="16" fillId="9" borderId="33" xfId="0" applyFont="1" applyFill="1" applyBorder="1" applyAlignment="1">
      <alignment horizontal="center" vertical="center" shrinkToFit="1"/>
    </xf>
    <xf numFmtId="0" fontId="16" fillId="8" borderId="28" xfId="0" applyFont="1" applyFill="1" applyBorder="1" applyAlignment="1">
      <alignment horizontal="center" vertical="center" shrinkToFit="1"/>
    </xf>
    <xf numFmtId="177" fontId="16" fillId="9" borderId="60" xfId="0" applyNumberFormat="1" applyFont="1" applyFill="1" applyBorder="1" applyAlignment="1">
      <alignment horizontal="center" vertical="center" shrinkToFit="1"/>
    </xf>
    <xf numFmtId="0" fontId="1" fillId="0" borderId="42" xfId="0" applyFont="1" applyBorder="1" applyAlignment="1">
      <alignment vertical="center" shrinkToFit="1"/>
    </xf>
    <xf numFmtId="0" fontId="1" fillId="0" borderId="52" xfId="0" applyFont="1" applyBorder="1" applyAlignment="1">
      <alignment vertical="center" shrinkToFit="1"/>
    </xf>
    <xf numFmtId="0" fontId="1" fillId="3" borderId="36" xfId="0" applyFont="1" applyFill="1" applyBorder="1" applyAlignment="1">
      <alignment horizontal="center" vertical="center" shrinkToFit="1"/>
    </xf>
    <xf numFmtId="0" fontId="1" fillId="3" borderId="64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64" xfId="0" quotePrefix="1" applyFont="1" applyFill="1" applyBorder="1" applyAlignment="1">
      <alignment horizontal="center" vertical="center" shrinkToFit="1"/>
    </xf>
    <xf numFmtId="0" fontId="16" fillId="3" borderId="40" xfId="0" quotePrefix="1" applyFont="1" applyFill="1" applyBorder="1" applyAlignment="1">
      <alignment horizontal="center" vertical="center" shrinkToFi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3" borderId="0" xfId="0" applyFont="1" applyFill="1" applyAlignment="1"/>
    <xf numFmtId="0" fontId="7" fillId="3" borderId="0" xfId="0" applyFont="1" applyFill="1" applyAlignment="1"/>
    <xf numFmtId="0" fontId="1" fillId="3" borderId="4" xfId="0" applyFont="1" applyFill="1" applyBorder="1" applyAlignment="1">
      <alignment vertical="center" shrinkToFit="1"/>
    </xf>
    <xf numFmtId="0" fontId="7" fillId="3" borderId="0" xfId="0" applyFont="1" applyFill="1" applyAlignment="1">
      <alignment horizontal="center"/>
    </xf>
    <xf numFmtId="0" fontId="1" fillId="3" borderId="0" xfId="0" applyFont="1" applyFill="1" applyAlignment="1"/>
    <xf numFmtId="0" fontId="1" fillId="3" borderId="0" xfId="0" applyFont="1" applyFill="1" applyAlignment="1">
      <alignment vertical="center" shrinkToFit="1"/>
    </xf>
    <xf numFmtId="0" fontId="26" fillId="0" borderId="0" xfId="0" applyFont="1" applyAlignment="1">
      <alignment horizontal="left"/>
    </xf>
    <xf numFmtId="0" fontId="1" fillId="3" borderId="65" xfId="0" applyFont="1" applyFill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/>
    </xf>
    <xf numFmtId="0" fontId="16" fillId="2" borderId="50" xfId="0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27" fillId="0" borderId="0" xfId="0" applyFont="1" applyAlignment="1"/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29" fillId="0" borderId="0" xfId="0" applyFont="1">
      <alignment vertical="center"/>
    </xf>
    <xf numFmtId="0" fontId="16" fillId="0" borderId="67" xfId="0" applyFont="1" applyBorder="1" applyAlignment="1">
      <alignment horizontal="center" vertical="center"/>
    </xf>
    <xf numFmtId="0" fontId="1" fillId="0" borderId="52" xfId="0" applyFont="1" applyBorder="1" applyAlignment="1">
      <alignment horizontal="left" vertical="center" shrinkToFit="1"/>
    </xf>
    <xf numFmtId="0" fontId="16" fillId="2" borderId="52" xfId="0" applyFont="1" applyFill="1" applyBorder="1" applyAlignment="1" applyProtection="1">
      <alignment horizontal="center" vertical="center"/>
      <protection locked="0"/>
    </xf>
    <xf numFmtId="0" fontId="16" fillId="7" borderId="67" xfId="0" applyFont="1" applyFill="1" applyBorder="1" applyAlignment="1">
      <alignment horizontal="center" vertical="center"/>
    </xf>
    <xf numFmtId="0" fontId="16" fillId="7" borderId="55" xfId="0" applyFont="1" applyFill="1" applyBorder="1" applyAlignment="1">
      <alignment horizontal="center" vertical="center" shrinkToFit="1"/>
    </xf>
    <xf numFmtId="0" fontId="16" fillId="0" borderId="57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7" fillId="9" borderId="40" xfId="0" applyFont="1" applyFill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7" borderId="33" xfId="0" applyFont="1" applyFill="1" applyBorder="1" applyAlignment="1">
      <alignment horizontal="center" vertical="center"/>
    </xf>
    <xf numFmtId="0" fontId="16" fillId="7" borderId="25" xfId="0" applyFont="1" applyFill="1" applyBorder="1" applyAlignment="1">
      <alignment horizontal="center" vertical="center"/>
    </xf>
    <xf numFmtId="0" fontId="16" fillId="7" borderId="31" xfId="0" applyFont="1" applyFill="1" applyBorder="1" applyAlignment="1">
      <alignment horizontal="center" vertical="center"/>
    </xf>
    <xf numFmtId="0" fontId="16" fillId="7" borderId="23" xfId="0" applyFont="1" applyFill="1" applyBorder="1" applyAlignment="1">
      <alignment horizontal="center" vertical="center"/>
    </xf>
    <xf numFmtId="0" fontId="16" fillId="2" borderId="56" xfId="0" applyFont="1" applyFill="1" applyBorder="1" applyAlignment="1" applyProtection="1">
      <alignment horizontal="center" vertical="center"/>
      <protection locked="0"/>
    </xf>
    <xf numFmtId="0" fontId="16" fillId="7" borderId="60" xfId="0" applyFont="1" applyFill="1" applyBorder="1" applyAlignment="1">
      <alignment horizontal="center" vertical="center"/>
    </xf>
    <xf numFmtId="177" fontId="16" fillId="0" borderId="25" xfId="0" applyNumberFormat="1" applyFont="1" applyBorder="1" applyAlignment="1">
      <alignment horizontal="center" vertical="center" shrinkToFit="1"/>
    </xf>
    <xf numFmtId="0" fontId="16" fillId="2" borderId="41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/>
    </xf>
    <xf numFmtId="0" fontId="12" fillId="2" borderId="52" xfId="0" applyFont="1" applyFill="1" applyBorder="1" applyAlignment="1" applyProtection="1">
      <alignment horizontal="center" vertical="center"/>
      <protection locked="0"/>
    </xf>
    <xf numFmtId="0" fontId="1" fillId="3" borderId="36" xfId="0" quotePrefix="1" applyFont="1" applyFill="1" applyBorder="1" applyAlignment="1">
      <alignment horizontal="center" vertical="center" shrinkToFit="1"/>
    </xf>
    <xf numFmtId="0" fontId="17" fillId="7" borderId="53" xfId="0" applyFont="1" applyFill="1" applyBorder="1" applyAlignment="1">
      <alignment horizontal="center" vertical="center" shrinkToFit="1"/>
    </xf>
    <xf numFmtId="0" fontId="17" fillId="7" borderId="37" xfId="0" applyFont="1" applyFill="1" applyBorder="1" applyAlignment="1">
      <alignment horizontal="center" vertical="center" shrinkToFit="1"/>
    </xf>
    <xf numFmtId="0" fontId="12" fillId="0" borderId="9" xfId="0" quotePrefix="1" applyFont="1" applyBorder="1" applyAlignment="1">
      <alignment horizontal="center" vertical="center"/>
    </xf>
    <xf numFmtId="0" fontId="1" fillId="0" borderId="52" xfId="0" applyFont="1" applyBorder="1" applyAlignment="1">
      <alignment horizontal="left" vertical="center"/>
    </xf>
    <xf numFmtId="178" fontId="16" fillId="0" borderId="57" xfId="0" applyNumberFormat="1" applyFont="1" applyBorder="1" applyAlignment="1">
      <alignment horizontal="center" vertical="center"/>
    </xf>
    <xf numFmtId="178" fontId="16" fillId="0" borderId="55" xfId="0" applyNumberFormat="1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 shrinkToFit="1"/>
    </xf>
    <xf numFmtId="177" fontId="16" fillId="0" borderId="54" xfId="0" applyNumberFormat="1" applyFont="1" applyBorder="1" applyAlignment="1">
      <alignment horizontal="center" vertical="center" shrinkToFit="1"/>
    </xf>
    <xf numFmtId="0" fontId="16" fillId="12" borderId="43" xfId="0" applyFont="1" applyFill="1" applyBorder="1" applyAlignment="1">
      <alignment horizontal="center" vertical="center" shrinkToFit="1"/>
    </xf>
    <xf numFmtId="0" fontId="16" fillId="12" borderId="49" xfId="0" applyFont="1" applyFill="1" applyBorder="1" applyAlignment="1">
      <alignment horizontal="center" vertical="center" shrinkToFit="1"/>
    </xf>
    <xf numFmtId="0" fontId="16" fillId="12" borderId="31" xfId="0" applyFont="1" applyFill="1" applyBorder="1" applyAlignment="1">
      <alignment horizontal="center" vertical="center" shrinkToFit="1"/>
    </xf>
    <xf numFmtId="0" fontId="16" fillId="12" borderId="29" xfId="0" applyFont="1" applyFill="1" applyBorder="1" applyAlignment="1">
      <alignment horizontal="center" vertical="center" shrinkToFit="1"/>
    </xf>
    <xf numFmtId="0" fontId="16" fillId="12" borderId="34" xfId="0" applyFont="1" applyFill="1" applyBorder="1" applyAlignment="1">
      <alignment horizontal="center" vertical="center" shrinkToFit="1"/>
    </xf>
    <xf numFmtId="0" fontId="16" fillId="12" borderId="44" xfId="0" applyFont="1" applyFill="1" applyBorder="1" applyAlignment="1">
      <alignment horizontal="center" vertical="center" shrinkToFit="1"/>
    </xf>
    <xf numFmtId="49" fontId="16" fillId="12" borderId="44" xfId="0" applyNumberFormat="1" applyFont="1" applyFill="1" applyBorder="1" applyAlignment="1">
      <alignment horizontal="center" vertical="center" shrinkToFit="1"/>
    </xf>
    <xf numFmtId="0" fontId="16" fillId="7" borderId="40" xfId="0" applyFont="1" applyFill="1" applyBorder="1" applyAlignment="1">
      <alignment horizontal="center" vertical="center"/>
    </xf>
    <xf numFmtId="0" fontId="12" fillId="0" borderId="36" xfId="0" quotePrefix="1" applyFont="1" applyBorder="1" applyAlignment="1">
      <alignment horizontal="center" vertical="center"/>
    </xf>
    <xf numFmtId="0" fontId="33" fillId="0" borderId="0" xfId="0" applyFont="1" applyAlignment="1"/>
    <xf numFmtId="0" fontId="6" fillId="0" borderId="0" xfId="0" applyFont="1" applyAlignment="1">
      <alignment horizontal="right"/>
    </xf>
    <xf numFmtId="0" fontId="1" fillId="13" borderId="36" xfId="0" applyFont="1" applyFill="1" applyBorder="1" applyAlignment="1">
      <alignment horizontal="left" vertical="center"/>
    </xf>
    <xf numFmtId="0" fontId="1" fillId="13" borderId="56" xfId="0" applyFont="1" applyFill="1" applyBorder="1" applyAlignment="1">
      <alignment horizontal="left" vertical="center" shrinkToFit="1"/>
    </xf>
    <xf numFmtId="0" fontId="1" fillId="13" borderId="50" xfId="0" applyFont="1" applyFill="1" applyBorder="1" applyAlignment="1">
      <alignment horizontal="left" vertical="center" shrinkToFit="1"/>
    </xf>
    <xf numFmtId="0" fontId="1" fillId="13" borderId="4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right" vertical="center"/>
    </xf>
    <xf numFmtId="49" fontId="12" fillId="0" borderId="17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2" fillId="0" borderId="35" xfId="0" applyNumberFormat="1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49" fontId="12" fillId="0" borderId="20" xfId="0" applyNumberFormat="1" applyFont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12" fillId="0" borderId="18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 shrinkToFit="1"/>
    </xf>
    <xf numFmtId="0" fontId="1" fillId="0" borderId="11" xfId="0" applyFont="1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textRotation="255"/>
    </xf>
    <xf numFmtId="0" fontId="12" fillId="3" borderId="7" xfId="0" applyFon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8" xfId="0" applyFill="1" applyBorder="1">
      <alignment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textRotation="255" wrapText="1"/>
    </xf>
    <xf numFmtId="0" fontId="14" fillId="0" borderId="20" xfId="0" applyFont="1" applyBorder="1" applyAlignment="1">
      <alignment horizontal="center" vertical="center" textRotation="255" wrapText="1"/>
    </xf>
    <xf numFmtId="0" fontId="14" fillId="0" borderId="29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vertical="center" textRotation="255"/>
    </xf>
    <xf numFmtId="49" fontId="13" fillId="0" borderId="6" xfId="0" applyNumberFormat="1" applyFont="1" applyBorder="1" applyAlignment="1">
      <alignment horizontal="left" vertical="center" wrapText="1"/>
    </xf>
    <xf numFmtId="49" fontId="13" fillId="0" borderId="11" xfId="0" applyNumberFormat="1" applyFont="1" applyBorder="1" applyAlignment="1">
      <alignment horizontal="left" vertical="center" wrapText="1"/>
    </xf>
    <xf numFmtId="49" fontId="13" fillId="0" borderId="2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textRotation="255" wrapText="1"/>
    </xf>
    <xf numFmtId="0" fontId="1" fillId="0" borderId="27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1" fillId="0" borderId="5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3" borderId="15" xfId="0" applyFont="1" applyFill="1" applyBorder="1" applyAlignment="1">
      <alignment horizontal="center" vertical="center" shrinkToFit="1"/>
    </xf>
    <xf numFmtId="0" fontId="1" fillId="3" borderId="29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177" fontId="16" fillId="0" borderId="6" xfId="0" applyNumberFormat="1" applyFont="1" applyBorder="1" applyAlignment="1">
      <alignment horizontal="center" vertical="center" shrinkToFit="1"/>
    </xf>
    <xf numFmtId="177" fontId="16" fillId="0" borderId="27" xfId="0" applyNumberFormat="1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8" xfId="0" quotePrefix="1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vertical="center" shrinkToFit="1"/>
    </xf>
    <xf numFmtId="0" fontId="1" fillId="3" borderId="65" xfId="0" applyFont="1" applyFill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1" fillId="0" borderId="45" xfId="0" quotePrefix="1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3" borderId="18" xfId="0" quotePrefix="1" applyFont="1" applyFill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" fillId="3" borderId="18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1" fillId="3" borderId="15" xfId="0" quotePrefix="1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textRotation="255"/>
    </xf>
    <xf numFmtId="0" fontId="19" fillId="0" borderId="27" xfId="0" applyFont="1" applyBorder="1" applyAlignment="1">
      <alignment horizontal="center" vertical="center" textRotation="255"/>
    </xf>
    <xf numFmtId="0" fontId="1" fillId="3" borderId="33" xfId="0" applyFont="1" applyFill="1" applyBorder="1" applyAlignment="1">
      <alignment horizontal="center" vertical="center" shrinkToFit="1"/>
    </xf>
    <xf numFmtId="0" fontId="1" fillId="3" borderId="33" xfId="0" quotePrefix="1" applyFont="1" applyFill="1" applyBorder="1" applyAlignment="1">
      <alignment horizontal="center" vertical="center" shrinkToFit="1"/>
    </xf>
    <xf numFmtId="0" fontId="1" fillId="3" borderId="21" xfId="0" quotePrefix="1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3" borderId="66" xfId="0" quotePrefix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49" fontId="1" fillId="3" borderId="21" xfId="0" applyNumberFormat="1" applyFont="1" applyFill="1" applyBorder="1" applyAlignment="1">
      <alignment horizontal="center" vertical="center" shrinkToFit="1"/>
    </xf>
    <xf numFmtId="49" fontId="1" fillId="3" borderId="65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oita-ct.ac.jp/imgs/symbol.jpg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oita-ct.ac.jp/symbol.htm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http://www.oita-ct.ac.jp/imgs/symbol.jpg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oita-ct.ac.jp/symbol.htm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http://www.oita-ct.ac.jp/imgs/symbol.jpg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oita-ct.ac.jp/symbol.html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http://www.oita-ct.ac.jp/imgs/symbol.jpg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oita-ct.ac.jp/symbol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2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3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2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3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2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3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2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0</xdr:row>
      <xdr:rowOff>142875</xdr:rowOff>
    </xdr:from>
    <xdr:to>
      <xdr:col>5</xdr:col>
      <xdr:colOff>0</xdr:colOff>
      <xdr:row>2</xdr:row>
      <xdr:rowOff>0</xdr:rowOff>
    </xdr:to>
    <xdr:pic>
      <xdr:nvPicPr>
        <xdr:cNvPr id="3" name="Picture 1" descr="http://www.oita-ct.ac.jp/imgs/symbo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42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112"/>
  <sheetViews>
    <sheetView tabSelected="1" view="pageBreakPreview" zoomScale="130" zoomScaleNormal="100" zoomScaleSheetLayoutView="130" workbookViewId="0">
      <selection activeCell="F27" sqref="F27"/>
    </sheetView>
  </sheetViews>
  <sheetFormatPr defaultColWidth="8.875" defaultRowHeight="15" customHeight="1" x14ac:dyDescent="0.15"/>
  <cols>
    <col min="1" max="1" width="3.125" style="1" customWidth="1"/>
    <col min="2" max="3" width="2.5" style="7" customWidth="1"/>
    <col min="4" max="4" width="2.5" style="6" customWidth="1"/>
    <col min="5" max="5" width="16" style="12" customWidth="1"/>
    <col min="6" max="6" width="2.875" style="6" customWidth="1"/>
    <col min="7" max="8" width="3.125" style="6" customWidth="1"/>
    <col min="9" max="10" width="4.875" style="6" customWidth="1"/>
    <col min="11" max="11" width="4.5" style="6" customWidth="1"/>
    <col min="12" max="12" width="3.375" style="6" customWidth="1"/>
    <col min="13" max="13" width="3.125" style="6" customWidth="1"/>
    <col min="14" max="23" width="3.625" style="6" customWidth="1"/>
    <col min="24" max="24" width="3.625" style="7" customWidth="1"/>
    <col min="25" max="25" width="3" style="7" customWidth="1"/>
    <col min="26" max="26" width="3.875" style="7" customWidth="1"/>
    <col min="27" max="28" width="2.375" style="7" customWidth="1"/>
    <col min="29" max="29" width="2.5" style="7" customWidth="1"/>
    <col min="30" max="31" width="2.375" style="7" customWidth="1"/>
    <col min="32" max="41" width="3.125" style="7" customWidth="1"/>
    <col min="42" max="42" width="4.625" style="7" customWidth="1"/>
    <col min="43" max="256" width="9" style="7"/>
    <col min="257" max="257" width="3.125" style="7" customWidth="1"/>
    <col min="258" max="260" width="2.5" style="7" customWidth="1"/>
    <col min="261" max="261" width="16" style="7" customWidth="1"/>
    <col min="262" max="262" width="2.875" style="7" customWidth="1"/>
    <col min="263" max="264" width="3.125" style="7" customWidth="1"/>
    <col min="265" max="266" width="4.875" style="7" customWidth="1"/>
    <col min="267" max="267" width="4.5" style="7" customWidth="1"/>
    <col min="268" max="268" width="3.375" style="7" customWidth="1"/>
    <col min="269" max="269" width="3.125" style="7" customWidth="1"/>
    <col min="270" max="280" width="3.625" style="7" customWidth="1"/>
    <col min="281" max="281" width="3" style="7" customWidth="1"/>
    <col min="282" max="282" width="3.875" style="7" customWidth="1"/>
    <col min="283" max="284" width="2.375" style="7" customWidth="1"/>
    <col min="285" max="285" width="2.5" style="7" customWidth="1"/>
    <col min="286" max="287" width="2.375" style="7" customWidth="1"/>
    <col min="288" max="297" width="3.125" style="7" customWidth="1"/>
    <col min="298" max="512" width="9" style="7"/>
    <col min="513" max="513" width="3.125" style="7" customWidth="1"/>
    <col min="514" max="516" width="2.5" style="7" customWidth="1"/>
    <col min="517" max="517" width="16" style="7" customWidth="1"/>
    <col min="518" max="518" width="2.875" style="7" customWidth="1"/>
    <col min="519" max="520" width="3.125" style="7" customWidth="1"/>
    <col min="521" max="522" width="4.875" style="7" customWidth="1"/>
    <col min="523" max="523" width="4.5" style="7" customWidth="1"/>
    <col min="524" max="524" width="3.375" style="7" customWidth="1"/>
    <col min="525" max="525" width="3.125" style="7" customWidth="1"/>
    <col min="526" max="536" width="3.625" style="7" customWidth="1"/>
    <col min="537" max="537" width="3" style="7" customWidth="1"/>
    <col min="538" max="538" width="3.875" style="7" customWidth="1"/>
    <col min="539" max="540" width="2.375" style="7" customWidth="1"/>
    <col min="541" max="541" width="2.5" style="7" customWidth="1"/>
    <col min="542" max="543" width="2.375" style="7" customWidth="1"/>
    <col min="544" max="553" width="3.125" style="7" customWidth="1"/>
    <col min="554" max="768" width="9" style="7"/>
    <col min="769" max="769" width="3.125" style="7" customWidth="1"/>
    <col min="770" max="772" width="2.5" style="7" customWidth="1"/>
    <col min="773" max="773" width="16" style="7" customWidth="1"/>
    <col min="774" max="774" width="2.875" style="7" customWidth="1"/>
    <col min="775" max="776" width="3.125" style="7" customWidth="1"/>
    <col min="777" max="778" width="4.875" style="7" customWidth="1"/>
    <col min="779" max="779" width="4.5" style="7" customWidth="1"/>
    <col min="780" max="780" width="3.375" style="7" customWidth="1"/>
    <col min="781" max="781" width="3.125" style="7" customWidth="1"/>
    <col min="782" max="792" width="3.625" style="7" customWidth="1"/>
    <col min="793" max="793" width="3" style="7" customWidth="1"/>
    <col min="794" max="794" width="3.875" style="7" customWidth="1"/>
    <col min="795" max="796" width="2.375" style="7" customWidth="1"/>
    <col min="797" max="797" width="2.5" style="7" customWidth="1"/>
    <col min="798" max="799" width="2.375" style="7" customWidth="1"/>
    <col min="800" max="809" width="3.125" style="7" customWidth="1"/>
    <col min="810" max="1024" width="9" style="7"/>
    <col min="1025" max="1025" width="3.125" style="7" customWidth="1"/>
    <col min="1026" max="1028" width="2.5" style="7" customWidth="1"/>
    <col min="1029" max="1029" width="16" style="7" customWidth="1"/>
    <col min="1030" max="1030" width="2.875" style="7" customWidth="1"/>
    <col min="1031" max="1032" width="3.125" style="7" customWidth="1"/>
    <col min="1033" max="1034" width="4.875" style="7" customWidth="1"/>
    <col min="1035" max="1035" width="4.5" style="7" customWidth="1"/>
    <col min="1036" max="1036" width="3.375" style="7" customWidth="1"/>
    <col min="1037" max="1037" width="3.125" style="7" customWidth="1"/>
    <col min="1038" max="1048" width="3.625" style="7" customWidth="1"/>
    <col min="1049" max="1049" width="3" style="7" customWidth="1"/>
    <col min="1050" max="1050" width="3.875" style="7" customWidth="1"/>
    <col min="1051" max="1052" width="2.375" style="7" customWidth="1"/>
    <col min="1053" max="1053" width="2.5" style="7" customWidth="1"/>
    <col min="1054" max="1055" width="2.375" style="7" customWidth="1"/>
    <col min="1056" max="1065" width="3.125" style="7" customWidth="1"/>
    <col min="1066" max="1280" width="9" style="7"/>
    <col min="1281" max="1281" width="3.125" style="7" customWidth="1"/>
    <col min="1282" max="1284" width="2.5" style="7" customWidth="1"/>
    <col min="1285" max="1285" width="16" style="7" customWidth="1"/>
    <col min="1286" max="1286" width="2.875" style="7" customWidth="1"/>
    <col min="1287" max="1288" width="3.125" style="7" customWidth="1"/>
    <col min="1289" max="1290" width="4.875" style="7" customWidth="1"/>
    <col min="1291" max="1291" width="4.5" style="7" customWidth="1"/>
    <col min="1292" max="1292" width="3.375" style="7" customWidth="1"/>
    <col min="1293" max="1293" width="3.125" style="7" customWidth="1"/>
    <col min="1294" max="1304" width="3.625" style="7" customWidth="1"/>
    <col min="1305" max="1305" width="3" style="7" customWidth="1"/>
    <col min="1306" max="1306" width="3.875" style="7" customWidth="1"/>
    <col min="1307" max="1308" width="2.375" style="7" customWidth="1"/>
    <col min="1309" max="1309" width="2.5" style="7" customWidth="1"/>
    <col min="1310" max="1311" width="2.375" style="7" customWidth="1"/>
    <col min="1312" max="1321" width="3.125" style="7" customWidth="1"/>
    <col min="1322" max="1536" width="9" style="7"/>
    <col min="1537" max="1537" width="3.125" style="7" customWidth="1"/>
    <col min="1538" max="1540" width="2.5" style="7" customWidth="1"/>
    <col min="1541" max="1541" width="16" style="7" customWidth="1"/>
    <col min="1542" max="1542" width="2.875" style="7" customWidth="1"/>
    <col min="1543" max="1544" width="3.125" style="7" customWidth="1"/>
    <col min="1545" max="1546" width="4.875" style="7" customWidth="1"/>
    <col min="1547" max="1547" width="4.5" style="7" customWidth="1"/>
    <col min="1548" max="1548" width="3.375" style="7" customWidth="1"/>
    <col min="1549" max="1549" width="3.125" style="7" customWidth="1"/>
    <col min="1550" max="1560" width="3.625" style="7" customWidth="1"/>
    <col min="1561" max="1561" width="3" style="7" customWidth="1"/>
    <col min="1562" max="1562" width="3.875" style="7" customWidth="1"/>
    <col min="1563" max="1564" width="2.375" style="7" customWidth="1"/>
    <col min="1565" max="1565" width="2.5" style="7" customWidth="1"/>
    <col min="1566" max="1567" width="2.375" style="7" customWidth="1"/>
    <col min="1568" max="1577" width="3.125" style="7" customWidth="1"/>
    <col min="1578" max="1792" width="9" style="7"/>
    <col min="1793" max="1793" width="3.125" style="7" customWidth="1"/>
    <col min="1794" max="1796" width="2.5" style="7" customWidth="1"/>
    <col min="1797" max="1797" width="16" style="7" customWidth="1"/>
    <col min="1798" max="1798" width="2.875" style="7" customWidth="1"/>
    <col min="1799" max="1800" width="3.125" style="7" customWidth="1"/>
    <col min="1801" max="1802" width="4.875" style="7" customWidth="1"/>
    <col min="1803" max="1803" width="4.5" style="7" customWidth="1"/>
    <col min="1804" max="1804" width="3.375" style="7" customWidth="1"/>
    <col min="1805" max="1805" width="3.125" style="7" customWidth="1"/>
    <col min="1806" max="1816" width="3.625" style="7" customWidth="1"/>
    <col min="1817" max="1817" width="3" style="7" customWidth="1"/>
    <col min="1818" max="1818" width="3.875" style="7" customWidth="1"/>
    <col min="1819" max="1820" width="2.375" style="7" customWidth="1"/>
    <col min="1821" max="1821" width="2.5" style="7" customWidth="1"/>
    <col min="1822" max="1823" width="2.375" style="7" customWidth="1"/>
    <col min="1824" max="1833" width="3.125" style="7" customWidth="1"/>
    <col min="1834" max="2048" width="9" style="7"/>
    <col min="2049" max="2049" width="3.125" style="7" customWidth="1"/>
    <col min="2050" max="2052" width="2.5" style="7" customWidth="1"/>
    <col min="2053" max="2053" width="16" style="7" customWidth="1"/>
    <col min="2054" max="2054" width="2.875" style="7" customWidth="1"/>
    <col min="2055" max="2056" width="3.125" style="7" customWidth="1"/>
    <col min="2057" max="2058" width="4.875" style="7" customWidth="1"/>
    <col min="2059" max="2059" width="4.5" style="7" customWidth="1"/>
    <col min="2060" max="2060" width="3.375" style="7" customWidth="1"/>
    <col min="2061" max="2061" width="3.125" style="7" customWidth="1"/>
    <col min="2062" max="2072" width="3.625" style="7" customWidth="1"/>
    <col min="2073" max="2073" width="3" style="7" customWidth="1"/>
    <col min="2074" max="2074" width="3.875" style="7" customWidth="1"/>
    <col min="2075" max="2076" width="2.375" style="7" customWidth="1"/>
    <col min="2077" max="2077" width="2.5" style="7" customWidth="1"/>
    <col min="2078" max="2079" width="2.375" style="7" customWidth="1"/>
    <col min="2080" max="2089" width="3.125" style="7" customWidth="1"/>
    <col min="2090" max="2304" width="9" style="7"/>
    <col min="2305" max="2305" width="3.125" style="7" customWidth="1"/>
    <col min="2306" max="2308" width="2.5" style="7" customWidth="1"/>
    <col min="2309" max="2309" width="16" style="7" customWidth="1"/>
    <col min="2310" max="2310" width="2.875" style="7" customWidth="1"/>
    <col min="2311" max="2312" width="3.125" style="7" customWidth="1"/>
    <col min="2313" max="2314" width="4.875" style="7" customWidth="1"/>
    <col min="2315" max="2315" width="4.5" style="7" customWidth="1"/>
    <col min="2316" max="2316" width="3.375" style="7" customWidth="1"/>
    <col min="2317" max="2317" width="3.125" style="7" customWidth="1"/>
    <col min="2318" max="2328" width="3.625" style="7" customWidth="1"/>
    <col min="2329" max="2329" width="3" style="7" customWidth="1"/>
    <col min="2330" max="2330" width="3.875" style="7" customWidth="1"/>
    <col min="2331" max="2332" width="2.375" style="7" customWidth="1"/>
    <col min="2333" max="2333" width="2.5" style="7" customWidth="1"/>
    <col min="2334" max="2335" width="2.375" style="7" customWidth="1"/>
    <col min="2336" max="2345" width="3.125" style="7" customWidth="1"/>
    <col min="2346" max="2560" width="9" style="7"/>
    <col min="2561" max="2561" width="3.125" style="7" customWidth="1"/>
    <col min="2562" max="2564" width="2.5" style="7" customWidth="1"/>
    <col min="2565" max="2565" width="16" style="7" customWidth="1"/>
    <col min="2566" max="2566" width="2.875" style="7" customWidth="1"/>
    <col min="2567" max="2568" width="3.125" style="7" customWidth="1"/>
    <col min="2569" max="2570" width="4.875" style="7" customWidth="1"/>
    <col min="2571" max="2571" width="4.5" style="7" customWidth="1"/>
    <col min="2572" max="2572" width="3.375" style="7" customWidth="1"/>
    <col min="2573" max="2573" width="3.125" style="7" customWidth="1"/>
    <col min="2574" max="2584" width="3.625" style="7" customWidth="1"/>
    <col min="2585" max="2585" width="3" style="7" customWidth="1"/>
    <col min="2586" max="2586" width="3.875" style="7" customWidth="1"/>
    <col min="2587" max="2588" width="2.375" style="7" customWidth="1"/>
    <col min="2589" max="2589" width="2.5" style="7" customWidth="1"/>
    <col min="2590" max="2591" width="2.375" style="7" customWidth="1"/>
    <col min="2592" max="2601" width="3.125" style="7" customWidth="1"/>
    <col min="2602" max="2816" width="9" style="7"/>
    <col min="2817" max="2817" width="3.125" style="7" customWidth="1"/>
    <col min="2818" max="2820" width="2.5" style="7" customWidth="1"/>
    <col min="2821" max="2821" width="16" style="7" customWidth="1"/>
    <col min="2822" max="2822" width="2.875" style="7" customWidth="1"/>
    <col min="2823" max="2824" width="3.125" style="7" customWidth="1"/>
    <col min="2825" max="2826" width="4.875" style="7" customWidth="1"/>
    <col min="2827" max="2827" width="4.5" style="7" customWidth="1"/>
    <col min="2828" max="2828" width="3.375" style="7" customWidth="1"/>
    <col min="2829" max="2829" width="3.125" style="7" customWidth="1"/>
    <col min="2830" max="2840" width="3.625" style="7" customWidth="1"/>
    <col min="2841" max="2841" width="3" style="7" customWidth="1"/>
    <col min="2842" max="2842" width="3.875" style="7" customWidth="1"/>
    <col min="2843" max="2844" width="2.375" style="7" customWidth="1"/>
    <col min="2845" max="2845" width="2.5" style="7" customWidth="1"/>
    <col min="2846" max="2847" width="2.375" style="7" customWidth="1"/>
    <col min="2848" max="2857" width="3.125" style="7" customWidth="1"/>
    <col min="2858" max="3072" width="9" style="7"/>
    <col min="3073" max="3073" width="3.125" style="7" customWidth="1"/>
    <col min="3074" max="3076" width="2.5" style="7" customWidth="1"/>
    <col min="3077" max="3077" width="16" style="7" customWidth="1"/>
    <col min="3078" max="3078" width="2.875" style="7" customWidth="1"/>
    <col min="3079" max="3080" width="3.125" style="7" customWidth="1"/>
    <col min="3081" max="3082" width="4.875" style="7" customWidth="1"/>
    <col min="3083" max="3083" width="4.5" style="7" customWidth="1"/>
    <col min="3084" max="3084" width="3.375" style="7" customWidth="1"/>
    <col min="3085" max="3085" width="3.125" style="7" customWidth="1"/>
    <col min="3086" max="3096" width="3.625" style="7" customWidth="1"/>
    <col min="3097" max="3097" width="3" style="7" customWidth="1"/>
    <col min="3098" max="3098" width="3.875" style="7" customWidth="1"/>
    <col min="3099" max="3100" width="2.375" style="7" customWidth="1"/>
    <col min="3101" max="3101" width="2.5" style="7" customWidth="1"/>
    <col min="3102" max="3103" width="2.375" style="7" customWidth="1"/>
    <col min="3104" max="3113" width="3.125" style="7" customWidth="1"/>
    <col min="3114" max="3328" width="9" style="7"/>
    <col min="3329" max="3329" width="3.125" style="7" customWidth="1"/>
    <col min="3330" max="3332" width="2.5" style="7" customWidth="1"/>
    <col min="3333" max="3333" width="16" style="7" customWidth="1"/>
    <col min="3334" max="3334" width="2.875" style="7" customWidth="1"/>
    <col min="3335" max="3336" width="3.125" style="7" customWidth="1"/>
    <col min="3337" max="3338" width="4.875" style="7" customWidth="1"/>
    <col min="3339" max="3339" width="4.5" style="7" customWidth="1"/>
    <col min="3340" max="3340" width="3.375" style="7" customWidth="1"/>
    <col min="3341" max="3341" width="3.125" style="7" customWidth="1"/>
    <col min="3342" max="3352" width="3.625" style="7" customWidth="1"/>
    <col min="3353" max="3353" width="3" style="7" customWidth="1"/>
    <col min="3354" max="3354" width="3.875" style="7" customWidth="1"/>
    <col min="3355" max="3356" width="2.375" style="7" customWidth="1"/>
    <col min="3357" max="3357" width="2.5" style="7" customWidth="1"/>
    <col min="3358" max="3359" width="2.375" style="7" customWidth="1"/>
    <col min="3360" max="3369" width="3.125" style="7" customWidth="1"/>
    <col min="3370" max="3584" width="9" style="7"/>
    <col min="3585" max="3585" width="3.125" style="7" customWidth="1"/>
    <col min="3586" max="3588" width="2.5" style="7" customWidth="1"/>
    <col min="3589" max="3589" width="16" style="7" customWidth="1"/>
    <col min="3590" max="3590" width="2.875" style="7" customWidth="1"/>
    <col min="3591" max="3592" width="3.125" style="7" customWidth="1"/>
    <col min="3593" max="3594" width="4.875" style="7" customWidth="1"/>
    <col min="3595" max="3595" width="4.5" style="7" customWidth="1"/>
    <col min="3596" max="3596" width="3.375" style="7" customWidth="1"/>
    <col min="3597" max="3597" width="3.125" style="7" customWidth="1"/>
    <col min="3598" max="3608" width="3.625" style="7" customWidth="1"/>
    <col min="3609" max="3609" width="3" style="7" customWidth="1"/>
    <col min="3610" max="3610" width="3.875" style="7" customWidth="1"/>
    <col min="3611" max="3612" width="2.375" style="7" customWidth="1"/>
    <col min="3613" max="3613" width="2.5" style="7" customWidth="1"/>
    <col min="3614" max="3615" width="2.375" style="7" customWidth="1"/>
    <col min="3616" max="3625" width="3.125" style="7" customWidth="1"/>
    <col min="3626" max="3840" width="9" style="7"/>
    <col min="3841" max="3841" width="3.125" style="7" customWidth="1"/>
    <col min="3842" max="3844" width="2.5" style="7" customWidth="1"/>
    <col min="3845" max="3845" width="16" style="7" customWidth="1"/>
    <col min="3846" max="3846" width="2.875" style="7" customWidth="1"/>
    <col min="3847" max="3848" width="3.125" style="7" customWidth="1"/>
    <col min="3849" max="3850" width="4.875" style="7" customWidth="1"/>
    <col min="3851" max="3851" width="4.5" style="7" customWidth="1"/>
    <col min="3852" max="3852" width="3.375" style="7" customWidth="1"/>
    <col min="3853" max="3853" width="3.125" style="7" customWidth="1"/>
    <col min="3854" max="3864" width="3.625" style="7" customWidth="1"/>
    <col min="3865" max="3865" width="3" style="7" customWidth="1"/>
    <col min="3866" max="3866" width="3.875" style="7" customWidth="1"/>
    <col min="3867" max="3868" width="2.375" style="7" customWidth="1"/>
    <col min="3869" max="3869" width="2.5" style="7" customWidth="1"/>
    <col min="3870" max="3871" width="2.375" style="7" customWidth="1"/>
    <col min="3872" max="3881" width="3.125" style="7" customWidth="1"/>
    <col min="3882" max="4096" width="9" style="7"/>
    <col min="4097" max="4097" width="3.125" style="7" customWidth="1"/>
    <col min="4098" max="4100" width="2.5" style="7" customWidth="1"/>
    <col min="4101" max="4101" width="16" style="7" customWidth="1"/>
    <col min="4102" max="4102" width="2.875" style="7" customWidth="1"/>
    <col min="4103" max="4104" width="3.125" style="7" customWidth="1"/>
    <col min="4105" max="4106" width="4.875" style="7" customWidth="1"/>
    <col min="4107" max="4107" width="4.5" style="7" customWidth="1"/>
    <col min="4108" max="4108" width="3.375" style="7" customWidth="1"/>
    <col min="4109" max="4109" width="3.125" style="7" customWidth="1"/>
    <col min="4110" max="4120" width="3.625" style="7" customWidth="1"/>
    <col min="4121" max="4121" width="3" style="7" customWidth="1"/>
    <col min="4122" max="4122" width="3.875" style="7" customWidth="1"/>
    <col min="4123" max="4124" width="2.375" style="7" customWidth="1"/>
    <col min="4125" max="4125" width="2.5" style="7" customWidth="1"/>
    <col min="4126" max="4127" width="2.375" style="7" customWidth="1"/>
    <col min="4128" max="4137" width="3.125" style="7" customWidth="1"/>
    <col min="4138" max="4352" width="9" style="7"/>
    <col min="4353" max="4353" width="3.125" style="7" customWidth="1"/>
    <col min="4354" max="4356" width="2.5" style="7" customWidth="1"/>
    <col min="4357" max="4357" width="16" style="7" customWidth="1"/>
    <col min="4358" max="4358" width="2.875" style="7" customWidth="1"/>
    <col min="4359" max="4360" width="3.125" style="7" customWidth="1"/>
    <col min="4361" max="4362" width="4.875" style="7" customWidth="1"/>
    <col min="4363" max="4363" width="4.5" style="7" customWidth="1"/>
    <col min="4364" max="4364" width="3.375" style="7" customWidth="1"/>
    <col min="4365" max="4365" width="3.125" style="7" customWidth="1"/>
    <col min="4366" max="4376" width="3.625" style="7" customWidth="1"/>
    <col min="4377" max="4377" width="3" style="7" customWidth="1"/>
    <col min="4378" max="4378" width="3.875" style="7" customWidth="1"/>
    <col min="4379" max="4380" width="2.375" style="7" customWidth="1"/>
    <col min="4381" max="4381" width="2.5" style="7" customWidth="1"/>
    <col min="4382" max="4383" width="2.375" style="7" customWidth="1"/>
    <col min="4384" max="4393" width="3.125" style="7" customWidth="1"/>
    <col min="4394" max="4608" width="9" style="7"/>
    <col min="4609" max="4609" width="3.125" style="7" customWidth="1"/>
    <col min="4610" max="4612" width="2.5" style="7" customWidth="1"/>
    <col min="4613" max="4613" width="16" style="7" customWidth="1"/>
    <col min="4614" max="4614" width="2.875" style="7" customWidth="1"/>
    <col min="4615" max="4616" width="3.125" style="7" customWidth="1"/>
    <col min="4617" max="4618" width="4.875" style="7" customWidth="1"/>
    <col min="4619" max="4619" width="4.5" style="7" customWidth="1"/>
    <col min="4620" max="4620" width="3.375" style="7" customWidth="1"/>
    <col min="4621" max="4621" width="3.125" style="7" customWidth="1"/>
    <col min="4622" max="4632" width="3.625" style="7" customWidth="1"/>
    <col min="4633" max="4633" width="3" style="7" customWidth="1"/>
    <col min="4634" max="4634" width="3.875" style="7" customWidth="1"/>
    <col min="4635" max="4636" width="2.375" style="7" customWidth="1"/>
    <col min="4637" max="4637" width="2.5" style="7" customWidth="1"/>
    <col min="4638" max="4639" width="2.375" style="7" customWidth="1"/>
    <col min="4640" max="4649" width="3.125" style="7" customWidth="1"/>
    <col min="4650" max="4864" width="9" style="7"/>
    <col min="4865" max="4865" width="3.125" style="7" customWidth="1"/>
    <col min="4866" max="4868" width="2.5" style="7" customWidth="1"/>
    <col min="4869" max="4869" width="16" style="7" customWidth="1"/>
    <col min="4870" max="4870" width="2.875" style="7" customWidth="1"/>
    <col min="4871" max="4872" width="3.125" style="7" customWidth="1"/>
    <col min="4873" max="4874" width="4.875" style="7" customWidth="1"/>
    <col min="4875" max="4875" width="4.5" style="7" customWidth="1"/>
    <col min="4876" max="4876" width="3.375" style="7" customWidth="1"/>
    <col min="4877" max="4877" width="3.125" style="7" customWidth="1"/>
    <col min="4878" max="4888" width="3.625" style="7" customWidth="1"/>
    <col min="4889" max="4889" width="3" style="7" customWidth="1"/>
    <col min="4890" max="4890" width="3.875" style="7" customWidth="1"/>
    <col min="4891" max="4892" width="2.375" style="7" customWidth="1"/>
    <col min="4893" max="4893" width="2.5" style="7" customWidth="1"/>
    <col min="4894" max="4895" width="2.375" style="7" customWidth="1"/>
    <col min="4896" max="4905" width="3.125" style="7" customWidth="1"/>
    <col min="4906" max="5120" width="9" style="7"/>
    <col min="5121" max="5121" width="3.125" style="7" customWidth="1"/>
    <col min="5122" max="5124" width="2.5" style="7" customWidth="1"/>
    <col min="5125" max="5125" width="16" style="7" customWidth="1"/>
    <col min="5126" max="5126" width="2.875" style="7" customWidth="1"/>
    <col min="5127" max="5128" width="3.125" style="7" customWidth="1"/>
    <col min="5129" max="5130" width="4.875" style="7" customWidth="1"/>
    <col min="5131" max="5131" width="4.5" style="7" customWidth="1"/>
    <col min="5132" max="5132" width="3.375" style="7" customWidth="1"/>
    <col min="5133" max="5133" width="3.125" style="7" customWidth="1"/>
    <col min="5134" max="5144" width="3.625" style="7" customWidth="1"/>
    <col min="5145" max="5145" width="3" style="7" customWidth="1"/>
    <col min="5146" max="5146" width="3.875" style="7" customWidth="1"/>
    <col min="5147" max="5148" width="2.375" style="7" customWidth="1"/>
    <col min="5149" max="5149" width="2.5" style="7" customWidth="1"/>
    <col min="5150" max="5151" width="2.375" style="7" customWidth="1"/>
    <col min="5152" max="5161" width="3.125" style="7" customWidth="1"/>
    <col min="5162" max="5376" width="9" style="7"/>
    <col min="5377" max="5377" width="3.125" style="7" customWidth="1"/>
    <col min="5378" max="5380" width="2.5" style="7" customWidth="1"/>
    <col min="5381" max="5381" width="16" style="7" customWidth="1"/>
    <col min="5382" max="5382" width="2.875" style="7" customWidth="1"/>
    <col min="5383" max="5384" width="3.125" style="7" customWidth="1"/>
    <col min="5385" max="5386" width="4.875" style="7" customWidth="1"/>
    <col min="5387" max="5387" width="4.5" style="7" customWidth="1"/>
    <col min="5388" max="5388" width="3.375" style="7" customWidth="1"/>
    <col min="5389" max="5389" width="3.125" style="7" customWidth="1"/>
    <col min="5390" max="5400" width="3.625" style="7" customWidth="1"/>
    <col min="5401" max="5401" width="3" style="7" customWidth="1"/>
    <col min="5402" max="5402" width="3.875" style="7" customWidth="1"/>
    <col min="5403" max="5404" width="2.375" style="7" customWidth="1"/>
    <col min="5405" max="5405" width="2.5" style="7" customWidth="1"/>
    <col min="5406" max="5407" width="2.375" style="7" customWidth="1"/>
    <col min="5408" max="5417" width="3.125" style="7" customWidth="1"/>
    <col min="5418" max="5632" width="9" style="7"/>
    <col min="5633" max="5633" width="3.125" style="7" customWidth="1"/>
    <col min="5634" max="5636" width="2.5" style="7" customWidth="1"/>
    <col min="5637" max="5637" width="16" style="7" customWidth="1"/>
    <col min="5638" max="5638" width="2.875" style="7" customWidth="1"/>
    <col min="5639" max="5640" width="3.125" style="7" customWidth="1"/>
    <col min="5641" max="5642" width="4.875" style="7" customWidth="1"/>
    <col min="5643" max="5643" width="4.5" style="7" customWidth="1"/>
    <col min="5644" max="5644" width="3.375" style="7" customWidth="1"/>
    <col min="5645" max="5645" width="3.125" style="7" customWidth="1"/>
    <col min="5646" max="5656" width="3.625" style="7" customWidth="1"/>
    <col min="5657" max="5657" width="3" style="7" customWidth="1"/>
    <col min="5658" max="5658" width="3.875" style="7" customWidth="1"/>
    <col min="5659" max="5660" width="2.375" style="7" customWidth="1"/>
    <col min="5661" max="5661" width="2.5" style="7" customWidth="1"/>
    <col min="5662" max="5663" width="2.375" style="7" customWidth="1"/>
    <col min="5664" max="5673" width="3.125" style="7" customWidth="1"/>
    <col min="5674" max="5888" width="9" style="7"/>
    <col min="5889" max="5889" width="3.125" style="7" customWidth="1"/>
    <col min="5890" max="5892" width="2.5" style="7" customWidth="1"/>
    <col min="5893" max="5893" width="16" style="7" customWidth="1"/>
    <col min="5894" max="5894" width="2.875" style="7" customWidth="1"/>
    <col min="5895" max="5896" width="3.125" style="7" customWidth="1"/>
    <col min="5897" max="5898" width="4.875" style="7" customWidth="1"/>
    <col min="5899" max="5899" width="4.5" style="7" customWidth="1"/>
    <col min="5900" max="5900" width="3.375" style="7" customWidth="1"/>
    <col min="5901" max="5901" width="3.125" style="7" customWidth="1"/>
    <col min="5902" max="5912" width="3.625" style="7" customWidth="1"/>
    <col min="5913" max="5913" width="3" style="7" customWidth="1"/>
    <col min="5914" max="5914" width="3.875" style="7" customWidth="1"/>
    <col min="5915" max="5916" width="2.375" style="7" customWidth="1"/>
    <col min="5917" max="5917" width="2.5" style="7" customWidth="1"/>
    <col min="5918" max="5919" width="2.375" style="7" customWidth="1"/>
    <col min="5920" max="5929" width="3.125" style="7" customWidth="1"/>
    <col min="5930" max="6144" width="9" style="7"/>
    <col min="6145" max="6145" width="3.125" style="7" customWidth="1"/>
    <col min="6146" max="6148" width="2.5" style="7" customWidth="1"/>
    <col min="6149" max="6149" width="16" style="7" customWidth="1"/>
    <col min="6150" max="6150" width="2.875" style="7" customWidth="1"/>
    <col min="6151" max="6152" width="3.125" style="7" customWidth="1"/>
    <col min="6153" max="6154" width="4.875" style="7" customWidth="1"/>
    <col min="6155" max="6155" width="4.5" style="7" customWidth="1"/>
    <col min="6156" max="6156" width="3.375" style="7" customWidth="1"/>
    <col min="6157" max="6157" width="3.125" style="7" customWidth="1"/>
    <col min="6158" max="6168" width="3.625" style="7" customWidth="1"/>
    <col min="6169" max="6169" width="3" style="7" customWidth="1"/>
    <col min="6170" max="6170" width="3.875" style="7" customWidth="1"/>
    <col min="6171" max="6172" width="2.375" style="7" customWidth="1"/>
    <col min="6173" max="6173" width="2.5" style="7" customWidth="1"/>
    <col min="6174" max="6175" width="2.375" style="7" customWidth="1"/>
    <col min="6176" max="6185" width="3.125" style="7" customWidth="1"/>
    <col min="6186" max="6400" width="9" style="7"/>
    <col min="6401" max="6401" width="3.125" style="7" customWidth="1"/>
    <col min="6402" max="6404" width="2.5" style="7" customWidth="1"/>
    <col min="6405" max="6405" width="16" style="7" customWidth="1"/>
    <col min="6406" max="6406" width="2.875" style="7" customWidth="1"/>
    <col min="6407" max="6408" width="3.125" style="7" customWidth="1"/>
    <col min="6409" max="6410" width="4.875" style="7" customWidth="1"/>
    <col min="6411" max="6411" width="4.5" style="7" customWidth="1"/>
    <col min="6412" max="6412" width="3.375" style="7" customWidth="1"/>
    <col min="6413" max="6413" width="3.125" style="7" customWidth="1"/>
    <col min="6414" max="6424" width="3.625" style="7" customWidth="1"/>
    <col min="6425" max="6425" width="3" style="7" customWidth="1"/>
    <col min="6426" max="6426" width="3.875" style="7" customWidth="1"/>
    <col min="6427" max="6428" width="2.375" style="7" customWidth="1"/>
    <col min="6429" max="6429" width="2.5" style="7" customWidth="1"/>
    <col min="6430" max="6431" width="2.375" style="7" customWidth="1"/>
    <col min="6432" max="6441" width="3.125" style="7" customWidth="1"/>
    <col min="6442" max="6656" width="9" style="7"/>
    <col min="6657" max="6657" width="3.125" style="7" customWidth="1"/>
    <col min="6658" max="6660" width="2.5" style="7" customWidth="1"/>
    <col min="6661" max="6661" width="16" style="7" customWidth="1"/>
    <col min="6662" max="6662" width="2.875" style="7" customWidth="1"/>
    <col min="6663" max="6664" width="3.125" style="7" customWidth="1"/>
    <col min="6665" max="6666" width="4.875" style="7" customWidth="1"/>
    <col min="6667" max="6667" width="4.5" style="7" customWidth="1"/>
    <col min="6668" max="6668" width="3.375" style="7" customWidth="1"/>
    <col min="6669" max="6669" width="3.125" style="7" customWidth="1"/>
    <col min="6670" max="6680" width="3.625" style="7" customWidth="1"/>
    <col min="6681" max="6681" width="3" style="7" customWidth="1"/>
    <col min="6682" max="6682" width="3.875" style="7" customWidth="1"/>
    <col min="6683" max="6684" width="2.375" style="7" customWidth="1"/>
    <col min="6685" max="6685" width="2.5" style="7" customWidth="1"/>
    <col min="6686" max="6687" width="2.375" style="7" customWidth="1"/>
    <col min="6688" max="6697" width="3.125" style="7" customWidth="1"/>
    <col min="6698" max="6912" width="9" style="7"/>
    <col min="6913" max="6913" width="3.125" style="7" customWidth="1"/>
    <col min="6914" max="6916" width="2.5" style="7" customWidth="1"/>
    <col min="6917" max="6917" width="16" style="7" customWidth="1"/>
    <col min="6918" max="6918" width="2.875" style="7" customWidth="1"/>
    <col min="6919" max="6920" width="3.125" style="7" customWidth="1"/>
    <col min="6921" max="6922" width="4.875" style="7" customWidth="1"/>
    <col min="6923" max="6923" width="4.5" style="7" customWidth="1"/>
    <col min="6924" max="6924" width="3.375" style="7" customWidth="1"/>
    <col min="6925" max="6925" width="3.125" style="7" customWidth="1"/>
    <col min="6926" max="6936" width="3.625" style="7" customWidth="1"/>
    <col min="6937" max="6937" width="3" style="7" customWidth="1"/>
    <col min="6938" max="6938" width="3.875" style="7" customWidth="1"/>
    <col min="6939" max="6940" width="2.375" style="7" customWidth="1"/>
    <col min="6941" max="6941" width="2.5" style="7" customWidth="1"/>
    <col min="6942" max="6943" width="2.375" style="7" customWidth="1"/>
    <col min="6944" max="6953" width="3.125" style="7" customWidth="1"/>
    <col min="6954" max="7168" width="9" style="7"/>
    <col min="7169" max="7169" width="3.125" style="7" customWidth="1"/>
    <col min="7170" max="7172" width="2.5" style="7" customWidth="1"/>
    <col min="7173" max="7173" width="16" style="7" customWidth="1"/>
    <col min="7174" max="7174" width="2.875" style="7" customWidth="1"/>
    <col min="7175" max="7176" width="3.125" style="7" customWidth="1"/>
    <col min="7177" max="7178" width="4.875" style="7" customWidth="1"/>
    <col min="7179" max="7179" width="4.5" style="7" customWidth="1"/>
    <col min="7180" max="7180" width="3.375" style="7" customWidth="1"/>
    <col min="7181" max="7181" width="3.125" style="7" customWidth="1"/>
    <col min="7182" max="7192" width="3.625" style="7" customWidth="1"/>
    <col min="7193" max="7193" width="3" style="7" customWidth="1"/>
    <col min="7194" max="7194" width="3.875" style="7" customWidth="1"/>
    <col min="7195" max="7196" width="2.375" style="7" customWidth="1"/>
    <col min="7197" max="7197" width="2.5" style="7" customWidth="1"/>
    <col min="7198" max="7199" width="2.375" style="7" customWidth="1"/>
    <col min="7200" max="7209" width="3.125" style="7" customWidth="1"/>
    <col min="7210" max="7424" width="9" style="7"/>
    <col min="7425" max="7425" width="3.125" style="7" customWidth="1"/>
    <col min="7426" max="7428" width="2.5" style="7" customWidth="1"/>
    <col min="7429" max="7429" width="16" style="7" customWidth="1"/>
    <col min="7430" max="7430" width="2.875" style="7" customWidth="1"/>
    <col min="7431" max="7432" width="3.125" style="7" customWidth="1"/>
    <col min="7433" max="7434" width="4.875" style="7" customWidth="1"/>
    <col min="7435" max="7435" width="4.5" style="7" customWidth="1"/>
    <col min="7436" max="7436" width="3.375" style="7" customWidth="1"/>
    <col min="7437" max="7437" width="3.125" style="7" customWidth="1"/>
    <col min="7438" max="7448" width="3.625" style="7" customWidth="1"/>
    <col min="7449" max="7449" width="3" style="7" customWidth="1"/>
    <col min="7450" max="7450" width="3.875" style="7" customWidth="1"/>
    <col min="7451" max="7452" width="2.375" style="7" customWidth="1"/>
    <col min="7453" max="7453" width="2.5" style="7" customWidth="1"/>
    <col min="7454" max="7455" width="2.375" style="7" customWidth="1"/>
    <col min="7456" max="7465" width="3.125" style="7" customWidth="1"/>
    <col min="7466" max="7680" width="9" style="7"/>
    <col min="7681" max="7681" width="3.125" style="7" customWidth="1"/>
    <col min="7682" max="7684" width="2.5" style="7" customWidth="1"/>
    <col min="7685" max="7685" width="16" style="7" customWidth="1"/>
    <col min="7686" max="7686" width="2.875" style="7" customWidth="1"/>
    <col min="7687" max="7688" width="3.125" style="7" customWidth="1"/>
    <col min="7689" max="7690" width="4.875" style="7" customWidth="1"/>
    <col min="7691" max="7691" width="4.5" style="7" customWidth="1"/>
    <col min="7692" max="7692" width="3.375" style="7" customWidth="1"/>
    <col min="7693" max="7693" width="3.125" style="7" customWidth="1"/>
    <col min="7694" max="7704" width="3.625" style="7" customWidth="1"/>
    <col min="7705" max="7705" width="3" style="7" customWidth="1"/>
    <col min="7706" max="7706" width="3.875" style="7" customWidth="1"/>
    <col min="7707" max="7708" width="2.375" style="7" customWidth="1"/>
    <col min="7709" max="7709" width="2.5" style="7" customWidth="1"/>
    <col min="7710" max="7711" width="2.375" style="7" customWidth="1"/>
    <col min="7712" max="7721" width="3.125" style="7" customWidth="1"/>
    <col min="7722" max="7936" width="9" style="7"/>
    <col min="7937" max="7937" width="3.125" style="7" customWidth="1"/>
    <col min="7938" max="7940" width="2.5" style="7" customWidth="1"/>
    <col min="7941" max="7941" width="16" style="7" customWidth="1"/>
    <col min="7942" max="7942" width="2.875" style="7" customWidth="1"/>
    <col min="7943" max="7944" width="3.125" style="7" customWidth="1"/>
    <col min="7945" max="7946" width="4.875" style="7" customWidth="1"/>
    <col min="7947" max="7947" width="4.5" style="7" customWidth="1"/>
    <col min="7948" max="7948" width="3.375" style="7" customWidth="1"/>
    <col min="7949" max="7949" width="3.125" style="7" customWidth="1"/>
    <col min="7950" max="7960" width="3.625" style="7" customWidth="1"/>
    <col min="7961" max="7961" width="3" style="7" customWidth="1"/>
    <col min="7962" max="7962" width="3.875" style="7" customWidth="1"/>
    <col min="7963" max="7964" width="2.375" style="7" customWidth="1"/>
    <col min="7965" max="7965" width="2.5" style="7" customWidth="1"/>
    <col min="7966" max="7967" width="2.375" style="7" customWidth="1"/>
    <col min="7968" max="7977" width="3.125" style="7" customWidth="1"/>
    <col min="7978" max="8192" width="9" style="7"/>
    <col min="8193" max="8193" width="3.125" style="7" customWidth="1"/>
    <col min="8194" max="8196" width="2.5" style="7" customWidth="1"/>
    <col min="8197" max="8197" width="16" style="7" customWidth="1"/>
    <col min="8198" max="8198" width="2.875" style="7" customWidth="1"/>
    <col min="8199" max="8200" width="3.125" style="7" customWidth="1"/>
    <col min="8201" max="8202" width="4.875" style="7" customWidth="1"/>
    <col min="8203" max="8203" width="4.5" style="7" customWidth="1"/>
    <col min="8204" max="8204" width="3.375" style="7" customWidth="1"/>
    <col min="8205" max="8205" width="3.125" style="7" customWidth="1"/>
    <col min="8206" max="8216" width="3.625" style="7" customWidth="1"/>
    <col min="8217" max="8217" width="3" style="7" customWidth="1"/>
    <col min="8218" max="8218" width="3.875" style="7" customWidth="1"/>
    <col min="8219" max="8220" width="2.375" style="7" customWidth="1"/>
    <col min="8221" max="8221" width="2.5" style="7" customWidth="1"/>
    <col min="8222" max="8223" width="2.375" style="7" customWidth="1"/>
    <col min="8224" max="8233" width="3.125" style="7" customWidth="1"/>
    <col min="8234" max="8448" width="9" style="7"/>
    <col min="8449" max="8449" width="3.125" style="7" customWidth="1"/>
    <col min="8450" max="8452" width="2.5" style="7" customWidth="1"/>
    <col min="8453" max="8453" width="16" style="7" customWidth="1"/>
    <col min="8454" max="8454" width="2.875" style="7" customWidth="1"/>
    <col min="8455" max="8456" width="3.125" style="7" customWidth="1"/>
    <col min="8457" max="8458" width="4.875" style="7" customWidth="1"/>
    <col min="8459" max="8459" width="4.5" style="7" customWidth="1"/>
    <col min="8460" max="8460" width="3.375" style="7" customWidth="1"/>
    <col min="8461" max="8461" width="3.125" style="7" customWidth="1"/>
    <col min="8462" max="8472" width="3.625" style="7" customWidth="1"/>
    <col min="8473" max="8473" width="3" style="7" customWidth="1"/>
    <col min="8474" max="8474" width="3.875" style="7" customWidth="1"/>
    <col min="8475" max="8476" width="2.375" style="7" customWidth="1"/>
    <col min="8477" max="8477" width="2.5" style="7" customWidth="1"/>
    <col min="8478" max="8479" width="2.375" style="7" customWidth="1"/>
    <col min="8480" max="8489" width="3.125" style="7" customWidth="1"/>
    <col min="8490" max="8704" width="9" style="7"/>
    <col min="8705" max="8705" width="3.125" style="7" customWidth="1"/>
    <col min="8706" max="8708" width="2.5" style="7" customWidth="1"/>
    <col min="8709" max="8709" width="16" style="7" customWidth="1"/>
    <col min="8710" max="8710" width="2.875" style="7" customWidth="1"/>
    <col min="8711" max="8712" width="3.125" style="7" customWidth="1"/>
    <col min="8713" max="8714" width="4.875" style="7" customWidth="1"/>
    <col min="8715" max="8715" width="4.5" style="7" customWidth="1"/>
    <col min="8716" max="8716" width="3.375" style="7" customWidth="1"/>
    <col min="8717" max="8717" width="3.125" style="7" customWidth="1"/>
    <col min="8718" max="8728" width="3.625" style="7" customWidth="1"/>
    <col min="8729" max="8729" width="3" style="7" customWidth="1"/>
    <col min="8730" max="8730" width="3.875" style="7" customWidth="1"/>
    <col min="8731" max="8732" width="2.375" style="7" customWidth="1"/>
    <col min="8733" max="8733" width="2.5" style="7" customWidth="1"/>
    <col min="8734" max="8735" width="2.375" style="7" customWidth="1"/>
    <col min="8736" max="8745" width="3.125" style="7" customWidth="1"/>
    <col min="8746" max="8960" width="9" style="7"/>
    <col min="8961" max="8961" width="3.125" style="7" customWidth="1"/>
    <col min="8962" max="8964" width="2.5" style="7" customWidth="1"/>
    <col min="8965" max="8965" width="16" style="7" customWidth="1"/>
    <col min="8966" max="8966" width="2.875" style="7" customWidth="1"/>
    <col min="8967" max="8968" width="3.125" style="7" customWidth="1"/>
    <col min="8969" max="8970" width="4.875" style="7" customWidth="1"/>
    <col min="8971" max="8971" width="4.5" style="7" customWidth="1"/>
    <col min="8972" max="8972" width="3.375" style="7" customWidth="1"/>
    <col min="8973" max="8973" width="3.125" style="7" customWidth="1"/>
    <col min="8974" max="8984" width="3.625" style="7" customWidth="1"/>
    <col min="8985" max="8985" width="3" style="7" customWidth="1"/>
    <col min="8986" max="8986" width="3.875" style="7" customWidth="1"/>
    <col min="8987" max="8988" width="2.375" style="7" customWidth="1"/>
    <col min="8989" max="8989" width="2.5" style="7" customWidth="1"/>
    <col min="8990" max="8991" width="2.375" style="7" customWidth="1"/>
    <col min="8992" max="9001" width="3.125" style="7" customWidth="1"/>
    <col min="9002" max="9216" width="9" style="7"/>
    <col min="9217" max="9217" width="3.125" style="7" customWidth="1"/>
    <col min="9218" max="9220" width="2.5" style="7" customWidth="1"/>
    <col min="9221" max="9221" width="16" style="7" customWidth="1"/>
    <col min="9222" max="9222" width="2.875" style="7" customWidth="1"/>
    <col min="9223" max="9224" width="3.125" style="7" customWidth="1"/>
    <col min="9225" max="9226" width="4.875" style="7" customWidth="1"/>
    <col min="9227" max="9227" width="4.5" style="7" customWidth="1"/>
    <col min="9228" max="9228" width="3.375" style="7" customWidth="1"/>
    <col min="9229" max="9229" width="3.125" style="7" customWidth="1"/>
    <col min="9230" max="9240" width="3.625" style="7" customWidth="1"/>
    <col min="9241" max="9241" width="3" style="7" customWidth="1"/>
    <col min="9242" max="9242" width="3.875" style="7" customWidth="1"/>
    <col min="9243" max="9244" width="2.375" style="7" customWidth="1"/>
    <col min="9245" max="9245" width="2.5" style="7" customWidth="1"/>
    <col min="9246" max="9247" width="2.375" style="7" customWidth="1"/>
    <col min="9248" max="9257" width="3.125" style="7" customWidth="1"/>
    <col min="9258" max="9472" width="9" style="7"/>
    <col min="9473" max="9473" width="3.125" style="7" customWidth="1"/>
    <col min="9474" max="9476" width="2.5" style="7" customWidth="1"/>
    <col min="9477" max="9477" width="16" style="7" customWidth="1"/>
    <col min="9478" max="9478" width="2.875" style="7" customWidth="1"/>
    <col min="9479" max="9480" width="3.125" style="7" customWidth="1"/>
    <col min="9481" max="9482" width="4.875" style="7" customWidth="1"/>
    <col min="9483" max="9483" width="4.5" style="7" customWidth="1"/>
    <col min="9484" max="9484" width="3.375" style="7" customWidth="1"/>
    <col min="9485" max="9485" width="3.125" style="7" customWidth="1"/>
    <col min="9486" max="9496" width="3.625" style="7" customWidth="1"/>
    <col min="9497" max="9497" width="3" style="7" customWidth="1"/>
    <col min="9498" max="9498" width="3.875" style="7" customWidth="1"/>
    <col min="9499" max="9500" width="2.375" style="7" customWidth="1"/>
    <col min="9501" max="9501" width="2.5" style="7" customWidth="1"/>
    <col min="9502" max="9503" width="2.375" style="7" customWidth="1"/>
    <col min="9504" max="9513" width="3.125" style="7" customWidth="1"/>
    <col min="9514" max="9728" width="9" style="7"/>
    <col min="9729" max="9729" width="3.125" style="7" customWidth="1"/>
    <col min="9730" max="9732" width="2.5" style="7" customWidth="1"/>
    <col min="9733" max="9733" width="16" style="7" customWidth="1"/>
    <col min="9734" max="9734" width="2.875" style="7" customWidth="1"/>
    <col min="9735" max="9736" width="3.125" style="7" customWidth="1"/>
    <col min="9737" max="9738" width="4.875" style="7" customWidth="1"/>
    <col min="9739" max="9739" width="4.5" style="7" customWidth="1"/>
    <col min="9740" max="9740" width="3.375" style="7" customWidth="1"/>
    <col min="9741" max="9741" width="3.125" style="7" customWidth="1"/>
    <col min="9742" max="9752" width="3.625" style="7" customWidth="1"/>
    <col min="9753" max="9753" width="3" style="7" customWidth="1"/>
    <col min="9754" max="9754" width="3.875" style="7" customWidth="1"/>
    <col min="9755" max="9756" width="2.375" style="7" customWidth="1"/>
    <col min="9757" max="9757" width="2.5" style="7" customWidth="1"/>
    <col min="9758" max="9759" width="2.375" style="7" customWidth="1"/>
    <col min="9760" max="9769" width="3.125" style="7" customWidth="1"/>
    <col min="9770" max="9984" width="9" style="7"/>
    <col min="9985" max="9985" width="3.125" style="7" customWidth="1"/>
    <col min="9986" max="9988" width="2.5" style="7" customWidth="1"/>
    <col min="9989" max="9989" width="16" style="7" customWidth="1"/>
    <col min="9990" max="9990" width="2.875" style="7" customWidth="1"/>
    <col min="9991" max="9992" width="3.125" style="7" customWidth="1"/>
    <col min="9993" max="9994" width="4.875" style="7" customWidth="1"/>
    <col min="9995" max="9995" width="4.5" style="7" customWidth="1"/>
    <col min="9996" max="9996" width="3.375" style="7" customWidth="1"/>
    <col min="9997" max="9997" width="3.125" style="7" customWidth="1"/>
    <col min="9998" max="10008" width="3.625" style="7" customWidth="1"/>
    <col min="10009" max="10009" width="3" style="7" customWidth="1"/>
    <col min="10010" max="10010" width="3.875" style="7" customWidth="1"/>
    <col min="10011" max="10012" width="2.375" style="7" customWidth="1"/>
    <col min="10013" max="10013" width="2.5" style="7" customWidth="1"/>
    <col min="10014" max="10015" width="2.375" style="7" customWidth="1"/>
    <col min="10016" max="10025" width="3.125" style="7" customWidth="1"/>
    <col min="10026" max="10240" width="9" style="7"/>
    <col min="10241" max="10241" width="3.125" style="7" customWidth="1"/>
    <col min="10242" max="10244" width="2.5" style="7" customWidth="1"/>
    <col min="10245" max="10245" width="16" style="7" customWidth="1"/>
    <col min="10246" max="10246" width="2.875" style="7" customWidth="1"/>
    <col min="10247" max="10248" width="3.125" style="7" customWidth="1"/>
    <col min="10249" max="10250" width="4.875" style="7" customWidth="1"/>
    <col min="10251" max="10251" width="4.5" style="7" customWidth="1"/>
    <col min="10252" max="10252" width="3.375" style="7" customWidth="1"/>
    <col min="10253" max="10253" width="3.125" style="7" customWidth="1"/>
    <col min="10254" max="10264" width="3.625" style="7" customWidth="1"/>
    <col min="10265" max="10265" width="3" style="7" customWidth="1"/>
    <col min="10266" max="10266" width="3.875" style="7" customWidth="1"/>
    <col min="10267" max="10268" width="2.375" style="7" customWidth="1"/>
    <col min="10269" max="10269" width="2.5" style="7" customWidth="1"/>
    <col min="10270" max="10271" width="2.375" style="7" customWidth="1"/>
    <col min="10272" max="10281" width="3.125" style="7" customWidth="1"/>
    <col min="10282" max="10496" width="9" style="7"/>
    <col min="10497" max="10497" width="3.125" style="7" customWidth="1"/>
    <col min="10498" max="10500" width="2.5" style="7" customWidth="1"/>
    <col min="10501" max="10501" width="16" style="7" customWidth="1"/>
    <col min="10502" max="10502" width="2.875" style="7" customWidth="1"/>
    <col min="10503" max="10504" width="3.125" style="7" customWidth="1"/>
    <col min="10505" max="10506" width="4.875" style="7" customWidth="1"/>
    <col min="10507" max="10507" width="4.5" style="7" customWidth="1"/>
    <col min="10508" max="10508" width="3.375" style="7" customWidth="1"/>
    <col min="10509" max="10509" width="3.125" style="7" customWidth="1"/>
    <col min="10510" max="10520" width="3.625" style="7" customWidth="1"/>
    <col min="10521" max="10521" width="3" style="7" customWidth="1"/>
    <col min="10522" max="10522" width="3.875" style="7" customWidth="1"/>
    <col min="10523" max="10524" width="2.375" style="7" customWidth="1"/>
    <col min="10525" max="10525" width="2.5" style="7" customWidth="1"/>
    <col min="10526" max="10527" width="2.375" style="7" customWidth="1"/>
    <col min="10528" max="10537" width="3.125" style="7" customWidth="1"/>
    <col min="10538" max="10752" width="9" style="7"/>
    <col min="10753" max="10753" width="3.125" style="7" customWidth="1"/>
    <col min="10754" max="10756" width="2.5" style="7" customWidth="1"/>
    <col min="10757" max="10757" width="16" style="7" customWidth="1"/>
    <col min="10758" max="10758" width="2.875" style="7" customWidth="1"/>
    <col min="10759" max="10760" width="3.125" style="7" customWidth="1"/>
    <col min="10761" max="10762" width="4.875" style="7" customWidth="1"/>
    <col min="10763" max="10763" width="4.5" style="7" customWidth="1"/>
    <col min="10764" max="10764" width="3.375" style="7" customWidth="1"/>
    <col min="10765" max="10765" width="3.125" style="7" customWidth="1"/>
    <col min="10766" max="10776" width="3.625" style="7" customWidth="1"/>
    <col min="10777" max="10777" width="3" style="7" customWidth="1"/>
    <col min="10778" max="10778" width="3.875" style="7" customWidth="1"/>
    <col min="10779" max="10780" width="2.375" style="7" customWidth="1"/>
    <col min="10781" max="10781" width="2.5" style="7" customWidth="1"/>
    <col min="10782" max="10783" width="2.375" style="7" customWidth="1"/>
    <col min="10784" max="10793" width="3.125" style="7" customWidth="1"/>
    <col min="10794" max="11008" width="9" style="7"/>
    <col min="11009" max="11009" width="3.125" style="7" customWidth="1"/>
    <col min="11010" max="11012" width="2.5" style="7" customWidth="1"/>
    <col min="11013" max="11013" width="16" style="7" customWidth="1"/>
    <col min="11014" max="11014" width="2.875" style="7" customWidth="1"/>
    <col min="11015" max="11016" width="3.125" style="7" customWidth="1"/>
    <col min="11017" max="11018" width="4.875" style="7" customWidth="1"/>
    <col min="11019" max="11019" width="4.5" style="7" customWidth="1"/>
    <col min="11020" max="11020" width="3.375" style="7" customWidth="1"/>
    <col min="11021" max="11021" width="3.125" style="7" customWidth="1"/>
    <col min="11022" max="11032" width="3.625" style="7" customWidth="1"/>
    <col min="11033" max="11033" width="3" style="7" customWidth="1"/>
    <col min="11034" max="11034" width="3.875" style="7" customWidth="1"/>
    <col min="11035" max="11036" width="2.375" style="7" customWidth="1"/>
    <col min="11037" max="11037" width="2.5" style="7" customWidth="1"/>
    <col min="11038" max="11039" width="2.375" style="7" customWidth="1"/>
    <col min="11040" max="11049" width="3.125" style="7" customWidth="1"/>
    <col min="11050" max="11264" width="9" style="7"/>
    <col min="11265" max="11265" width="3.125" style="7" customWidth="1"/>
    <col min="11266" max="11268" width="2.5" style="7" customWidth="1"/>
    <col min="11269" max="11269" width="16" style="7" customWidth="1"/>
    <col min="11270" max="11270" width="2.875" style="7" customWidth="1"/>
    <col min="11271" max="11272" width="3.125" style="7" customWidth="1"/>
    <col min="11273" max="11274" width="4.875" style="7" customWidth="1"/>
    <col min="11275" max="11275" width="4.5" style="7" customWidth="1"/>
    <col min="11276" max="11276" width="3.375" style="7" customWidth="1"/>
    <col min="11277" max="11277" width="3.125" style="7" customWidth="1"/>
    <col min="11278" max="11288" width="3.625" style="7" customWidth="1"/>
    <col min="11289" max="11289" width="3" style="7" customWidth="1"/>
    <col min="11290" max="11290" width="3.875" style="7" customWidth="1"/>
    <col min="11291" max="11292" width="2.375" style="7" customWidth="1"/>
    <col min="11293" max="11293" width="2.5" style="7" customWidth="1"/>
    <col min="11294" max="11295" width="2.375" style="7" customWidth="1"/>
    <col min="11296" max="11305" width="3.125" style="7" customWidth="1"/>
    <col min="11306" max="11520" width="9" style="7"/>
    <col min="11521" max="11521" width="3.125" style="7" customWidth="1"/>
    <col min="11522" max="11524" width="2.5" style="7" customWidth="1"/>
    <col min="11525" max="11525" width="16" style="7" customWidth="1"/>
    <col min="11526" max="11526" width="2.875" style="7" customWidth="1"/>
    <col min="11527" max="11528" width="3.125" style="7" customWidth="1"/>
    <col min="11529" max="11530" width="4.875" style="7" customWidth="1"/>
    <col min="11531" max="11531" width="4.5" style="7" customWidth="1"/>
    <col min="11532" max="11532" width="3.375" style="7" customWidth="1"/>
    <col min="11533" max="11533" width="3.125" style="7" customWidth="1"/>
    <col min="11534" max="11544" width="3.625" style="7" customWidth="1"/>
    <col min="11545" max="11545" width="3" style="7" customWidth="1"/>
    <col min="11546" max="11546" width="3.875" style="7" customWidth="1"/>
    <col min="11547" max="11548" width="2.375" style="7" customWidth="1"/>
    <col min="11549" max="11549" width="2.5" style="7" customWidth="1"/>
    <col min="11550" max="11551" width="2.375" style="7" customWidth="1"/>
    <col min="11552" max="11561" width="3.125" style="7" customWidth="1"/>
    <col min="11562" max="11776" width="9" style="7"/>
    <col min="11777" max="11777" width="3.125" style="7" customWidth="1"/>
    <col min="11778" max="11780" width="2.5" style="7" customWidth="1"/>
    <col min="11781" max="11781" width="16" style="7" customWidth="1"/>
    <col min="11782" max="11782" width="2.875" style="7" customWidth="1"/>
    <col min="11783" max="11784" width="3.125" style="7" customWidth="1"/>
    <col min="11785" max="11786" width="4.875" style="7" customWidth="1"/>
    <col min="11787" max="11787" width="4.5" style="7" customWidth="1"/>
    <col min="11788" max="11788" width="3.375" style="7" customWidth="1"/>
    <col min="11789" max="11789" width="3.125" style="7" customWidth="1"/>
    <col min="11790" max="11800" width="3.625" style="7" customWidth="1"/>
    <col min="11801" max="11801" width="3" style="7" customWidth="1"/>
    <col min="11802" max="11802" width="3.875" style="7" customWidth="1"/>
    <col min="11803" max="11804" width="2.375" style="7" customWidth="1"/>
    <col min="11805" max="11805" width="2.5" style="7" customWidth="1"/>
    <col min="11806" max="11807" width="2.375" style="7" customWidth="1"/>
    <col min="11808" max="11817" width="3.125" style="7" customWidth="1"/>
    <col min="11818" max="12032" width="9" style="7"/>
    <col min="12033" max="12033" width="3.125" style="7" customWidth="1"/>
    <col min="12034" max="12036" width="2.5" style="7" customWidth="1"/>
    <col min="12037" max="12037" width="16" style="7" customWidth="1"/>
    <col min="12038" max="12038" width="2.875" style="7" customWidth="1"/>
    <col min="12039" max="12040" width="3.125" style="7" customWidth="1"/>
    <col min="12041" max="12042" width="4.875" style="7" customWidth="1"/>
    <col min="12043" max="12043" width="4.5" style="7" customWidth="1"/>
    <col min="12044" max="12044" width="3.375" style="7" customWidth="1"/>
    <col min="12045" max="12045" width="3.125" style="7" customWidth="1"/>
    <col min="12046" max="12056" width="3.625" style="7" customWidth="1"/>
    <col min="12057" max="12057" width="3" style="7" customWidth="1"/>
    <col min="12058" max="12058" width="3.875" style="7" customWidth="1"/>
    <col min="12059" max="12060" width="2.375" style="7" customWidth="1"/>
    <col min="12061" max="12061" width="2.5" style="7" customWidth="1"/>
    <col min="12062" max="12063" width="2.375" style="7" customWidth="1"/>
    <col min="12064" max="12073" width="3.125" style="7" customWidth="1"/>
    <col min="12074" max="12288" width="9" style="7"/>
    <col min="12289" max="12289" width="3.125" style="7" customWidth="1"/>
    <col min="12290" max="12292" width="2.5" style="7" customWidth="1"/>
    <col min="12293" max="12293" width="16" style="7" customWidth="1"/>
    <col min="12294" max="12294" width="2.875" style="7" customWidth="1"/>
    <col min="12295" max="12296" width="3.125" style="7" customWidth="1"/>
    <col min="12297" max="12298" width="4.875" style="7" customWidth="1"/>
    <col min="12299" max="12299" width="4.5" style="7" customWidth="1"/>
    <col min="12300" max="12300" width="3.375" style="7" customWidth="1"/>
    <col min="12301" max="12301" width="3.125" style="7" customWidth="1"/>
    <col min="12302" max="12312" width="3.625" style="7" customWidth="1"/>
    <col min="12313" max="12313" width="3" style="7" customWidth="1"/>
    <col min="12314" max="12314" width="3.875" style="7" customWidth="1"/>
    <col min="12315" max="12316" width="2.375" style="7" customWidth="1"/>
    <col min="12317" max="12317" width="2.5" style="7" customWidth="1"/>
    <col min="12318" max="12319" width="2.375" style="7" customWidth="1"/>
    <col min="12320" max="12329" width="3.125" style="7" customWidth="1"/>
    <col min="12330" max="12544" width="9" style="7"/>
    <col min="12545" max="12545" width="3.125" style="7" customWidth="1"/>
    <col min="12546" max="12548" width="2.5" style="7" customWidth="1"/>
    <col min="12549" max="12549" width="16" style="7" customWidth="1"/>
    <col min="12550" max="12550" width="2.875" style="7" customWidth="1"/>
    <col min="12551" max="12552" width="3.125" style="7" customWidth="1"/>
    <col min="12553" max="12554" width="4.875" style="7" customWidth="1"/>
    <col min="12555" max="12555" width="4.5" style="7" customWidth="1"/>
    <col min="12556" max="12556" width="3.375" style="7" customWidth="1"/>
    <col min="12557" max="12557" width="3.125" style="7" customWidth="1"/>
    <col min="12558" max="12568" width="3.625" style="7" customWidth="1"/>
    <col min="12569" max="12569" width="3" style="7" customWidth="1"/>
    <col min="12570" max="12570" width="3.875" style="7" customWidth="1"/>
    <col min="12571" max="12572" width="2.375" style="7" customWidth="1"/>
    <col min="12573" max="12573" width="2.5" style="7" customWidth="1"/>
    <col min="12574" max="12575" width="2.375" style="7" customWidth="1"/>
    <col min="12576" max="12585" width="3.125" style="7" customWidth="1"/>
    <col min="12586" max="12800" width="9" style="7"/>
    <col min="12801" max="12801" width="3.125" style="7" customWidth="1"/>
    <col min="12802" max="12804" width="2.5" style="7" customWidth="1"/>
    <col min="12805" max="12805" width="16" style="7" customWidth="1"/>
    <col min="12806" max="12806" width="2.875" style="7" customWidth="1"/>
    <col min="12807" max="12808" width="3.125" style="7" customWidth="1"/>
    <col min="12809" max="12810" width="4.875" style="7" customWidth="1"/>
    <col min="12811" max="12811" width="4.5" style="7" customWidth="1"/>
    <col min="12812" max="12812" width="3.375" style="7" customWidth="1"/>
    <col min="12813" max="12813" width="3.125" style="7" customWidth="1"/>
    <col min="12814" max="12824" width="3.625" style="7" customWidth="1"/>
    <col min="12825" max="12825" width="3" style="7" customWidth="1"/>
    <col min="12826" max="12826" width="3.875" style="7" customWidth="1"/>
    <col min="12827" max="12828" width="2.375" style="7" customWidth="1"/>
    <col min="12829" max="12829" width="2.5" style="7" customWidth="1"/>
    <col min="12830" max="12831" width="2.375" style="7" customWidth="1"/>
    <col min="12832" max="12841" width="3.125" style="7" customWidth="1"/>
    <col min="12842" max="13056" width="9" style="7"/>
    <col min="13057" max="13057" width="3.125" style="7" customWidth="1"/>
    <col min="13058" max="13060" width="2.5" style="7" customWidth="1"/>
    <col min="13061" max="13061" width="16" style="7" customWidth="1"/>
    <col min="13062" max="13062" width="2.875" style="7" customWidth="1"/>
    <col min="13063" max="13064" width="3.125" style="7" customWidth="1"/>
    <col min="13065" max="13066" width="4.875" style="7" customWidth="1"/>
    <col min="13067" max="13067" width="4.5" style="7" customWidth="1"/>
    <col min="13068" max="13068" width="3.375" style="7" customWidth="1"/>
    <col min="13069" max="13069" width="3.125" style="7" customWidth="1"/>
    <col min="13070" max="13080" width="3.625" style="7" customWidth="1"/>
    <col min="13081" max="13081" width="3" style="7" customWidth="1"/>
    <col min="13082" max="13082" width="3.875" style="7" customWidth="1"/>
    <col min="13083" max="13084" width="2.375" style="7" customWidth="1"/>
    <col min="13085" max="13085" width="2.5" style="7" customWidth="1"/>
    <col min="13086" max="13087" width="2.375" style="7" customWidth="1"/>
    <col min="13088" max="13097" width="3.125" style="7" customWidth="1"/>
    <col min="13098" max="13312" width="9" style="7"/>
    <col min="13313" max="13313" width="3.125" style="7" customWidth="1"/>
    <col min="13314" max="13316" width="2.5" style="7" customWidth="1"/>
    <col min="13317" max="13317" width="16" style="7" customWidth="1"/>
    <col min="13318" max="13318" width="2.875" style="7" customWidth="1"/>
    <col min="13319" max="13320" width="3.125" style="7" customWidth="1"/>
    <col min="13321" max="13322" width="4.875" style="7" customWidth="1"/>
    <col min="13323" max="13323" width="4.5" style="7" customWidth="1"/>
    <col min="13324" max="13324" width="3.375" style="7" customWidth="1"/>
    <col min="13325" max="13325" width="3.125" style="7" customWidth="1"/>
    <col min="13326" max="13336" width="3.625" style="7" customWidth="1"/>
    <col min="13337" max="13337" width="3" style="7" customWidth="1"/>
    <col min="13338" max="13338" width="3.875" style="7" customWidth="1"/>
    <col min="13339" max="13340" width="2.375" style="7" customWidth="1"/>
    <col min="13341" max="13341" width="2.5" style="7" customWidth="1"/>
    <col min="13342" max="13343" width="2.375" style="7" customWidth="1"/>
    <col min="13344" max="13353" width="3.125" style="7" customWidth="1"/>
    <col min="13354" max="13568" width="9" style="7"/>
    <col min="13569" max="13569" width="3.125" style="7" customWidth="1"/>
    <col min="13570" max="13572" width="2.5" style="7" customWidth="1"/>
    <col min="13573" max="13573" width="16" style="7" customWidth="1"/>
    <col min="13574" max="13574" width="2.875" style="7" customWidth="1"/>
    <col min="13575" max="13576" width="3.125" style="7" customWidth="1"/>
    <col min="13577" max="13578" width="4.875" style="7" customWidth="1"/>
    <col min="13579" max="13579" width="4.5" style="7" customWidth="1"/>
    <col min="13580" max="13580" width="3.375" style="7" customWidth="1"/>
    <col min="13581" max="13581" width="3.125" style="7" customWidth="1"/>
    <col min="13582" max="13592" width="3.625" style="7" customWidth="1"/>
    <col min="13593" max="13593" width="3" style="7" customWidth="1"/>
    <col min="13594" max="13594" width="3.875" style="7" customWidth="1"/>
    <col min="13595" max="13596" width="2.375" style="7" customWidth="1"/>
    <col min="13597" max="13597" width="2.5" style="7" customWidth="1"/>
    <col min="13598" max="13599" width="2.375" style="7" customWidth="1"/>
    <col min="13600" max="13609" width="3.125" style="7" customWidth="1"/>
    <col min="13610" max="13824" width="9" style="7"/>
    <col min="13825" max="13825" width="3.125" style="7" customWidth="1"/>
    <col min="13826" max="13828" width="2.5" style="7" customWidth="1"/>
    <col min="13829" max="13829" width="16" style="7" customWidth="1"/>
    <col min="13830" max="13830" width="2.875" style="7" customWidth="1"/>
    <col min="13831" max="13832" width="3.125" style="7" customWidth="1"/>
    <col min="13833" max="13834" width="4.875" style="7" customWidth="1"/>
    <col min="13835" max="13835" width="4.5" style="7" customWidth="1"/>
    <col min="13836" max="13836" width="3.375" style="7" customWidth="1"/>
    <col min="13837" max="13837" width="3.125" style="7" customWidth="1"/>
    <col min="13838" max="13848" width="3.625" style="7" customWidth="1"/>
    <col min="13849" max="13849" width="3" style="7" customWidth="1"/>
    <col min="13850" max="13850" width="3.875" style="7" customWidth="1"/>
    <col min="13851" max="13852" width="2.375" style="7" customWidth="1"/>
    <col min="13853" max="13853" width="2.5" style="7" customWidth="1"/>
    <col min="13854" max="13855" width="2.375" style="7" customWidth="1"/>
    <col min="13856" max="13865" width="3.125" style="7" customWidth="1"/>
    <col min="13866" max="14080" width="9" style="7"/>
    <col min="14081" max="14081" width="3.125" style="7" customWidth="1"/>
    <col min="14082" max="14084" width="2.5" style="7" customWidth="1"/>
    <col min="14085" max="14085" width="16" style="7" customWidth="1"/>
    <col min="14086" max="14086" width="2.875" style="7" customWidth="1"/>
    <col min="14087" max="14088" width="3.125" style="7" customWidth="1"/>
    <col min="14089" max="14090" width="4.875" style="7" customWidth="1"/>
    <col min="14091" max="14091" width="4.5" style="7" customWidth="1"/>
    <col min="14092" max="14092" width="3.375" style="7" customWidth="1"/>
    <col min="14093" max="14093" width="3.125" style="7" customWidth="1"/>
    <col min="14094" max="14104" width="3.625" style="7" customWidth="1"/>
    <col min="14105" max="14105" width="3" style="7" customWidth="1"/>
    <col min="14106" max="14106" width="3.875" style="7" customWidth="1"/>
    <col min="14107" max="14108" width="2.375" style="7" customWidth="1"/>
    <col min="14109" max="14109" width="2.5" style="7" customWidth="1"/>
    <col min="14110" max="14111" width="2.375" style="7" customWidth="1"/>
    <col min="14112" max="14121" width="3.125" style="7" customWidth="1"/>
    <col min="14122" max="14336" width="9" style="7"/>
    <col min="14337" max="14337" width="3.125" style="7" customWidth="1"/>
    <col min="14338" max="14340" width="2.5" style="7" customWidth="1"/>
    <col min="14341" max="14341" width="16" style="7" customWidth="1"/>
    <col min="14342" max="14342" width="2.875" style="7" customWidth="1"/>
    <col min="14343" max="14344" width="3.125" style="7" customWidth="1"/>
    <col min="14345" max="14346" width="4.875" style="7" customWidth="1"/>
    <col min="14347" max="14347" width="4.5" style="7" customWidth="1"/>
    <col min="14348" max="14348" width="3.375" style="7" customWidth="1"/>
    <col min="14349" max="14349" width="3.125" style="7" customWidth="1"/>
    <col min="14350" max="14360" width="3.625" style="7" customWidth="1"/>
    <col min="14361" max="14361" width="3" style="7" customWidth="1"/>
    <col min="14362" max="14362" width="3.875" style="7" customWidth="1"/>
    <col min="14363" max="14364" width="2.375" style="7" customWidth="1"/>
    <col min="14365" max="14365" width="2.5" style="7" customWidth="1"/>
    <col min="14366" max="14367" width="2.375" style="7" customWidth="1"/>
    <col min="14368" max="14377" width="3.125" style="7" customWidth="1"/>
    <col min="14378" max="14592" width="9" style="7"/>
    <col min="14593" max="14593" width="3.125" style="7" customWidth="1"/>
    <col min="14594" max="14596" width="2.5" style="7" customWidth="1"/>
    <col min="14597" max="14597" width="16" style="7" customWidth="1"/>
    <col min="14598" max="14598" width="2.875" style="7" customWidth="1"/>
    <col min="14599" max="14600" width="3.125" style="7" customWidth="1"/>
    <col min="14601" max="14602" width="4.875" style="7" customWidth="1"/>
    <col min="14603" max="14603" width="4.5" style="7" customWidth="1"/>
    <col min="14604" max="14604" width="3.375" style="7" customWidth="1"/>
    <col min="14605" max="14605" width="3.125" style="7" customWidth="1"/>
    <col min="14606" max="14616" width="3.625" style="7" customWidth="1"/>
    <col min="14617" max="14617" width="3" style="7" customWidth="1"/>
    <col min="14618" max="14618" width="3.875" style="7" customWidth="1"/>
    <col min="14619" max="14620" width="2.375" style="7" customWidth="1"/>
    <col min="14621" max="14621" width="2.5" style="7" customWidth="1"/>
    <col min="14622" max="14623" width="2.375" style="7" customWidth="1"/>
    <col min="14624" max="14633" width="3.125" style="7" customWidth="1"/>
    <col min="14634" max="14848" width="9" style="7"/>
    <col min="14849" max="14849" width="3.125" style="7" customWidth="1"/>
    <col min="14850" max="14852" width="2.5" style="7" customWidth="1"/>
    <col min="14853" max="14853" width="16" style="7" customWidth="1"/>
    <col min="14854" max="14854" width="2.875" style="7" customWidth="1"/>
    <col min="14855" max="14856" width="3.125" style="7" customWidth="1"/>
    <col min="14857" max="14858" width="4.875" style="7" customWidth="1"/>
    <col min="14859" max="14859" width="4.5" style="7" customWidth="1"/>
    <col min="14860" max="14860" width="3.375" style="7" customWidth="1"/>
    <col min="14861" max="14861" width="3.125" style="7" customWidth="1"/>
    <col min="14862" max="14872" width="3.625" style="7" customWidth="1"/>
    <col min="14873" max="14873" width="3" style="7" customWidth="1"/>
    <col min="14874" max="14874" width="3.875" style="7" customWidth="1"/>
    <col min="14875" max="14876" width="2.375" style="7" customWidth="1"/>
    <col min="14877" max="14877" width="2.5" style="7" customWidth="1"/>
    <col min="14878" max="14879" width="2.375" style="7" customWidth="1"/>
    <col min="14880" max="14889" width="3.125" style="7" customWidth="1"/>
    <col min="14890" max="15104" width="9" style="7"/>
    <col min="15105" max="15105" width="3.125" style="7" customWidth="1"/>
    <col min="15106" max="15108" width="2.5" style="7" customWidth="1"/>
    <col min="15109" max="15109" width="16" style="7" customWidth="1"/>
    <col min="15110" max="15110" width="2.875" style="7" customWidth="1"/>
    <col min="15111" max="15112" width="3.125" style="7" customWidth="1"/>
    <col min="15113" max="15114" width="4.875" style="7" customWidth="1"/>
    <col min="15115" max="15115" width="4.5" style="7" customWidth="1"/>
    <col min="15116" max="15116" width="3.375" style="7" customWidth="1"/>
    <col min="15117" max="15117" width="3.125" style="7" customWidth="1"/>
    <col min="15118" max="15128" width="3.625" style="7" customWidth="1"/>
    <col min="15129" max="15129" width="3" style="7" customWidth="1"/>
    <col min="15130" max="15130" width="3.875" style="7" customWidth="1"/>
    <col min="15131" max="15132" width="2.375" style="7" customWidth="1"/>
    <col min="15133" max="15133" width="2.5" style="7" customWidth="1"/>
    <col min="15134" max="15135" width="2.375" style="7" customWidth="1"/>
    <col min="15136" max="15145" width="3.125" style="7" customWidth="1"/>
    <col min="15146" max="15360" width="9" style="7"/>
    <col min="15361" max="15361" width="3.125" style="7" customWidth="1"/>
    <col min="15362" max="15364" width="2.5" style="7" customWidth="1"/>
    <col min="15365" max="15365" width="16" style="7" customWidth="1"/>
    <col min="15366" max="15366" width="2.875" style="7" customWidth="1"/>
    <col min="15367" max="15368" width="3.125" style="7" customWidth="1"/>
    <col min="15369" max="15370" width="4.875" style="7" customWidth="1"/>
    <col min="15371" max="15371" width="4.5" style="7" customWidth="1"/>
    <col min="15372" max="15372" width="3.375" style="7" customWidth="1"/>
    <col min="15373" max="15373" width="3.125" style="7" customWidth="1"/>
    <col min="15374" max="15384" width="3.625" style="7" customWidth="1"/>
    <col min="15385" max="15385" width="3" style="7" customWidth="1"/>
    <col min="15386" max="15386" width="3.875" style="7" customWidth="1"/>
    <col min="15387" max="15388" width="2.375" style="7" customWidth="1"/>
    <col min="15389" max="15389" width="2.5" style="7" customWidth="1"/>
    <col min="15390" max="15391" width="2.375" style="7" customWidth="1"/>
    <col min="15392" max="15401" width="3.125" style="7" customWidth="1"/>
    <col min="15402" max="15616" width="9" style="7"/>
    <col min="15617" max="15617" width="3.125" style="7" customWidth="1"/>
    <col min="15618" max="15620" width="2.5" style="7" customWidth="1"/>
    <col min="15621" max="15621" width="16" style="7" customWidth="1"/>
    <col min="15622" max="15622" width="2.875" style="7" customWidth="1"/>
    <col min="15623" max="15624" width="3.125" style="7" customWidth="1"/>
    <col min="15625" max="15626" width="4.875" style="7" customWidth="1"/>
    <col min="15627" max="15627" width="4.5" style="7" customWidth="1"/>
    <col min="15628" max="15628" width="3.375" style="7" customWidth="1"/>
    <col min="15629" max="15629" width="3.125" style="7" customWidth="1"/>
    <col min="15630" max="15640" width="3.625" style="7" customWidth="1"/>
    <col min="15641" max="15641" width="3" style="7" customWidth="1"/>
    <col min="15642" max="15642" width="3.875" style="7" customWidth="1"/>
    <col min="15643" max="15644" width="2.375" style="7" customWidth="1"/>
    <col min="15645" max="15645" width="2.5" style="7" customWidth="1"/>
    <col min="15646" max="15647" width="2.375" style="7" customWidth="1"/>
    <col min="15648" max="15657" width="3.125" style="7" customWidth="1"/>
    <col min="15658" max="15872" width="9" style="7"/>
    <col min="15873" max="15873" width="3.125" style="7" customWidth="1"/>
    <col min="15874" max="15876" width="2.5" style="7" customWidth="1"/>
    <col min="15877" max="15877" width="16" style="7" customWidth="1"/>
    <col min="15878" max="15878" width="2.875" style="7" customWidth="1"/>
    <col min="15879" max="15880" width="3.125" style="7" customWidth="1"/>
    <col min="15881" max="15882" width="4.875" style="7" customWidth="1"/>
    <col min="15883" max="15883" width="4.5" style="7" customWidth="1"/>
    <col min="15884" max="15884" width="3.375" style="7" customWidth="1"/>
    <col min="15885" max="15885" width="3.125" style="7" customWidth="1"/>
    <col min="15886" max="15896" width="3.625" style="7" customWidth="1"/>
    <col min="15897" max="15897" width="3" style="7" customWidth="1"/>
    <col min="15898" max="15898" width="3.875" style="7" customWidth="1"/>
    <col min="15899" max="15900" width="2.375" style="7" customWidth="1"/>
    <col min="15901" max="15901" width="2.5" style="7" customWidth="1"/>
    <col min="15902" max="15903" width="2.375" style="7" customWidth="1"/>
    <col min="15904" max="15913" width="3.125" style="7" customWidth="1"/>
    <col min="15914" max="16128" width="9" style="7"/>
    <col min="16129" max="16129" width="3.125" style="7" customWidth="1"/>
    <col min="16130" max="16132" width="2.5" style="7" customWidth="1"/>
    <col min="16133" max="16133" width="16" style="7" customWidth="1"/>
    <col min="16134" max="16134" width="2.875" style="7" customWidth="1"/>
    <col min="16135" max="16136" width="3.125" style="7" customWidth="1"/>
    <col min="16137" max="16138" width="4.875" style="7" customWidth="1"/>
    <col min="16139" max="16139" width="4.5" style="7" customWidth="1"/>
    <col min="16140" max="16140" width="3.375" style="7" customWidth="1"/>
    <col min="16141" max="16141" width="3.125" style="7" customWidth="1"/>
    <col min="16142" max="16152" width="3.625" style="7" customWidth="1"/>
    <col min="16153" max="16153" width="3" style="7" customWidth="1"/>
    <col min="16154" max="16154" width="3.875" style="7" customWidth="1"/>
    <col min="16155" max="16156" width="2.375" style="7" customWidth="1"/>
    <col min="16157" max="16157" width="2.5" style="7" customWidth="1"/>
    <col min="16158" max="16159" width="2.375" style="7" customWidth="1"/>
    <col min="16160" max="16169" width="3.125" style="7" customWidth="1"/>
    <col min="16170" max="16384" width="9" style="7"/>
  </cols>
  <sheetData>
    <row r="1" spans="2:42" ht="18" customHeight="1" x14ac:dyDescent="0.15">
      <c r="B1" s="2" t="s">
        <v>0</v>
      </c>
      <c r="C1" s="3"/>
      <c r="D1" s="4"/>
      <c r="E1" s="5"/>
      <c r="F1" s="4"/>
      <c r="G1" s="4"/>
      <c r="H1" s="4"/>
      <c r="I1" s="4"/>
      <c r="J1" s="4"/>
      <c r="K1" s="336"/>
      <c r="L1" s="336"/>
      <c r="M1" s="336"/>
      <c r="N1" s="336"/>
      <c r="O1" s="336"/>
      <c r="P1" s="336"/>
      <c r="Q1" s="336"/>
    </row>
    <row r="2" spans="2:42" ht="18" customHeight="1" x14ac:dyDescent="0.2">
      <c r="B2" s="8" t="s">
        <v>1</v>
      </c>
      <c r="C2" s="3"/>
      <c r="D2" s="3"/>
      <c r="E2" s="9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10"/>
      <c r="R2" s="10"/>
      <c r="S2" s="337" t="s">
        <v>2</v>
      </c>
      <c r="T2" s="337"/>
      <c r="U2" s="337"/>
      <c r="V2" s="337"/>
      <c r="W2" s="337"/>
      <c r="X2" s="337"/>
      <c r="Y2" s="337"/>
      <c r="Z2" s="338"/>
      <c r="AA2" s="338"/>
      <c r="AB2" s="338"/>
      <c r="AC2" s="338"/>
      <c r="AD2" s="338"/>
      <c r="AE2" s="11"/>
      <c r="AF2" s="337" t="s">
        <v>3</v>
      </c>
      <c r="AG2" s="337"/>
      <c r="AH2" s="337"/>
      <c r="AI2" s="337"/>
      <c r="AJ2" s="338"/>
      <c r="AK2" s="338"/>
      <c r="AL2" s="338"/>
      <c r="AM2" s="338"/>
      <c r="AN2" s="338"/>
      <c r="AO2" s="338"/>
      <c r="AP2" s="11"/>
    </row>
    <row r="3" spans="2:42" ht="18" customHeight="1" x14ac:dyDescent="0.2">
      <c r="B3" s="12" t="s">
        <v>255</v>
      </c>
      <c r="D3" s="7"/>
      <c r="E3" s="13"/>
      <c r="F3" s="12"/>
      <c r="G3" s="12"/>
      <c r="H3" s="12"/>
      <c r="I3" s="12"/>
      <c r="J3" s="12"/>
      <c r="K3" s="12"/>
      <c r="L3" s="12"/>
      <c r="M3" s="12"/>
      <c r="N3" s="14"/>
      <c r="O3" s="14"/>
      <c r="P3" s="14"/>
      <c r="Q3" s="14"/>
      <c r="R3" s="14"/>
      <c r="S3" s="337" t="s">
        <v>4</v>
      </c>
      <c r="T3" s="337"/>
      <c r="U3" s="337"/>
      <c r="V3" s="337"/>
      <c r="W3" s="337"/>
      <c r="X3" s="337"/>
      <c r="Y3" s="337"/>
      <c r="Z3" s="338"/>
      <c r="AA3" s="338"/>
      <c r="AB3" s="338"/>
      <c r="AC3" s="338"/>
      <c r="AD3" s="338"/>
      <c r="AE3" s="14"/>
      <c r="AF3" s="339" t="s">
        <v>256</v>
      </c>
      <c r="AG3" s="339"/>
      <c r="AH3" s="339"/>
      <c r="AI3" s="339"/>
      <c r="AJ3" s="339"/>
      <c r="AK3" s="339"/>
      <c r="AL3" s="339"/>
      <c r="AM3" s="339"/>
      <c r="AN3" s="339"/>
      <c r="AO3" s="339"/>
    </row>
    <row r="4" spans="2:42" ht="15" customHeight="1" x14ac:dyDescent="0.15">
      <c r="B4" s="399" t="s">
        <v>5</v>
      </c>
      <c r="C4" s="400"/>
      <c r="D4" s="400"/>
      <c r="E4" s="401"/>
      <c r="F4" s="406" t="s">
        <v>6</v>
      </c>
      <c r="G4" s="406" t="s">
        <v>7</v>
      </c>
      <c r="H4" s="406" t="s">
        <v>8</v>
      </c>
      <c r="I4" s="410" t="s">
        <v>9</v>
      </c>
      <c r="J4" s="413" t="s">
        <v>10</v>
      </c>
      <c r="K4" s="370" t="s">
        <v>11</v>
      </c>
      <c r="L4" s="384" t="s">
        <v>12</v>
      </c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85"/>
      <c r="AL4" s="385"/>
      <c r="AM4" s="385"/>
      <c r="AN4" s="385"/>
      <c r="AO4" s="386"/>
    </row>
    <row r="5" spans="2:42" ht="15" customHeight="1" x14ac:dyDescent="0.15">
      <c r="B5" s="402"/>
      <c r="C5" s="403"/>
      <c r="D5" s="403"/>
      <c r="E5" s="404"/>
      <c r="F5" s="407"/>
      <c r="G5" s="407"/>
      <c r="H5" s="407"/>
      <c r="I5" s="411"/>
      <c r="J5" s="414"/>
      <c r="K5" s="371"/>
      <c r="L5" s="387" t="s">
        <v>13</v>
      </c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388"/>
      <c r="AE5" s="389"/>
      <c r="AF5" s="390" t="s">
        <v>14</v>
      </c>
      <c r="AG5" s="391"/>
      <c r="AH5" s="391"/>
      <c r="AI5" s="391"/>
      <c r="AJ5" s="391"/>
      <c r="AK5" s="391"/>
      <c r="AL5" s="391"/>
      <c r="AM5" s="391"/>
      <c r="AN5" s="391"/>
      <c r="AO5" s="392"/>
    </row>
    <row r="6" spans="2:42" ht="10.5" customHeight="1" x14ac:dyDescent="0.15">
      <c r="B6" s="405"/>
      <c r="C6" s="403"/>
      <c r="D6" s="403"/>
      <c r="E6" s="404"/>
      <c r="F6" s="378"/>
      <c r="G6" s="408"/>
      <c r="H6" s="409"/>
      <c r="I6" s="411"/>
      <c r="J6" s="414"/>
      <c r="K6" s="371"/>
      <c r="L6" s="393" t="s">
        <v>15</v>
      </c>
      <c r="M6" s="396" t="s">
        <v>16</v>
      </c>
      <c r="N6" s="360" t="s">
        <v>17</v>
      </c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281" t="s">
        <v>190</v>
      </c>
      <c r="Z6" s="281" t="s">
        <v>19</v>
      </c>
      <c r="AA6" s="361" t="s">
        <v>20</v>
      </c>
      <c r="AB6" s="362"/>
      <c r="AC6" s="362"/>
      <c r="AD6" s="362"/>
      <c r="AE6" s="362"/>
      <c r="AF6" s="346" t="s">
        <v>17</v>
      </c>
      <c r="AG6" s="347"/>
      <c r="AH6" s="363"/>
      <c r="AI6" s="367" t="s">
        <v>190</v>
      </c>
      <c r="AJ6" s="340" t="s">
        <v>191</v>
      </c>
      <c r="AK6" s="343" t="s">
        <v>20</v>
      </c>
      <c r="AL6" s="346" t="s">
        <v>21</v>
      </c>
      <c r="AM6" s="347"/>
      <c r="AN6" s="347"/>
      <c r="AO6" s="348"/>
    </row>
    <row r="7" spans="2:42" ht="10.5" customHeight="1" x14ac:dyDescent="0.15">
      <c r="B7" s="405"/>
      <c r="C7" s="403"/>
      <c r="D7" s="403"/>
      <c r="E7" s="404"/>
      <c r="F7" s="378"/>
      <c r="G7" s="408"/>
      <c r="H7" s="409"/>
      <c r="I7" s="411"/>
      <c r="J7" s="414"/>
      <c r="K7" s="371"/>
      <c r="L7" s="394"/>
      <c r="M7" s="397"/>
      <c r="N7" s="352" t="s">
        <v>22</v>
      </c>
      <c r="O7" s="353"/>
      <c r="P7" s="354" t="s">
        <v>43</v>
      </c>
      <c r="Q7" s="353"/>
      <c r="R7" s="354" t="s">
        <v>23</v>
      </c>
      <c r="S7" s="353"/>
      <c r="T7" s="354" t="s">
        <v>24</v>
      </c>
      <c r="U7" s="353"/>
      <c r="V7" s="354" t="s">
        <v>25</v>
      </c>
      <c r="W7" s="352"/>
      <c r="X7" s="355"/>
      <c r="Y7" s="356" t="s">
        <v>26</v>
      </c>
      <c r="Z7" s="358" t="s">
        <v>27</v>
      </c>
      <c r="AA7" s="369" t="s">
        <v>28</v>
      </c>
      <c r="AB7" s="352"/>
      <c r="AC7" s="352"/>
      <c r="AD7" s="352"/>
      <c r="AE7" s="355"/>
      <c r="AF7" s="364"/>
      <c r="AG7" s="365"/>
      <c r="AH7" s="366"/>
      <c r="AI7" s="368"/>
      <c r="AJ7" s="341"/>
      <c r="AK7" s="344"/>
      <c r="AL7" s="349"/>
      <c r="AM7" s="350"/>
      <c r="AN7" s="350"/>
      <c r="AO7" s="351"/>
    </row>
    <row r="8" spans="2:42" ht="10.5" customHeight="1" x14ac:dyDescent="0.15">
      <c r="B8" s="405"/>
      <c r="C8" s="403"/>
      <c r="D8" s="403"/>
      <c r="E8" s="404"/>
      <c r="F8" s="378"/>
      <c r="G8" s="408"/>
      <c r="H8" s="409"/>
      <c r="I8" s="412"/>
      <c r="J8" s="415"/>
      <c r="K8" s="371"/>
      <c r="L8" s="395"/>
      <c r="M8" s="398"/>
      <c r="N8" s="15" t="s">
        <v>192</v>
      </c>
      <c r="O8" s="16" t="s">
        <v>29</v>
      </c>
      <c r="P8" s="16" t="s">
        <v>30</v>
      </c>
      <c r="Q8" s="16" t="s">
        <v>193</v>
      </c>
      <c r="R8" s="16" t="s">
        <v>32</v>
      </c>
      <c r="S8" s="16" t="s">
        <v>33</v>
      </c>
      <c r="T8" s="16" t="s">
        <v>34</v>
      </c>
      <c r="U8" s="16" t="s">
        <v>194</v>
      </c>
      <c r="V8" s="16" t="s">
        <v>36</v>
      </c>
      <c r="W8" s="16" t="s">
        <v>37</v>
      </c>
      <c r="X8" s="17" t="s">
        <v>38</v>
      </c>
      <c r="Y8" s="357"/>
      <c r="Z8" s="359"/>
      <c r="AA8" s="18" t="s">
        <v>39</v>
      </c>
      <c r="AB8" s="19" t="s">
        <v>40</v>
      </c>
      <c r="AC8" s="19" t="s">
        <v>195</v>
      </c>
      <c r="AD8" s="19" t="s">
        <v>41</v>
      </c>
      <c r="AE8" s="20" t="s">
        <v>42</v>
      </c>
      <c r="AF8" s="21" t="s">
        <v>22</v>
      </c>
      <c r="AG8" s="279" t="s">
        <v>23</v>
      </c>
      <c r="AH8" s="279" t="s">
        <v>43</v>
      </c>
      <c r="AI8" s="280" t="s">
        <v>25</v>
      </c>
      <c r="AJ8" s="342"/>
      <c r="AK8" s="345"/>
      <c r="AL8" s="22" t="s">
        <v>44</v>
      </c>
      <c r="AM8" s="23" t="s">
        <v>45</v>
      </c>
      <c r="AN8" s="23" t="s">
        <v>46</v>
      </c>
      <c r="AO8" s="24" t="s">
        <v>47</v>
      </c>
    </row>
    <row r="9" spans="2:42" ht="10.5" customHeight="1" x14ac:dyDescent="0.15">
      <c r="B9" s="372" t="s">
        <v>48</v>
      </c>
      <c r="C9" s="372" t="s">
        <v>49</v>
      </c>
      <c r="D9" s="374" t="s">
        <v>50</v>
      </c>
      <c r="E9" s="25" t="s">
        <v>51</v>
      </c>
      <c r="F9" s="26"/>
      <c r="G9" s="26">
        <v>100</v>
      </c>
      <c r="H9" s="27">
        <v>1</v>
      </c>
      <c r="I9" s="28" t="s">
        <v>52</v>
      </c>
      <c r="J9" s="241" t="s">
        <v>53</v>
      </c>
      <c r="K9" s="28" t="s">
        <v>54</v>
      </c>
      <c r="L9" s="29"/>
      <c r="M9" s="30"/>
      <c r="N9" s="31"/>
      <c r="O9" s="32"/>
      <c r="P9" s="32"/>
      <c r="Q9" s="32"/>
      <c r="R9" s="33" t="str">
        <f>IF($G9&lt;60,"","◎")</f>
        <v>◎</v>
      </c>
      <c r="S9" s="32"/>
      <c r="T9" s="32"/>
      <c r="U9" s="32"/>
      <c r="V9" s="32"/>
      <c r="W9" s="32"/>
      <c r="X9" s="34"/>
      <c r="Y9" s="35">
        <f t="shared" ref="Y9:Z31" si="0">IF($G9&lt;60,"",$H9)</f>
        <v>1</v>
      </c>
      <c r="Z9" s="36"/>
      <c r="AA9" s="37"/>
      <c r="AB9" s="38"/>
      <c r="AC9" s="38"/>
      <c r="AD9" s="38"/>
      <c r="AE9" s="39"/>
      <c r="AF9" s="37"/>
      <c r="AG9" s="38"/>
      <c r="AH9" s="38"/>
      <c r="AI9" s="38"/>
      <c r="AJ9" s="40">
        <f t="shared" ref="AJ9:AK31" si="1">IF($G9&lt;60,"",$H9)</f>
        <v>1</v>
      </c>
      <c r="AK9" s="39"/>
      <c r="AL9" s="37"/>
      <c r="AM9" s="38"/>
      <c r="AN9" s="38"/>
      <c r="AO9" s="39"/>
    </row>
    <row r="10" spans="2:42" ht="10.5" customHeight="1" x14ac:dyDescent="0.15">
      <c r="B10" s="373"/>
      <c r="C10" s="373"/>
      <c r="D10" s="375"/>
      <c r="E10" s="41" t="s">
        <v>55</v>
      </c>
      <c r="F10" s="42"/>
      <c r="G10" s="42">
        <v>100</v>
      </c>
      <c r="H10" s="43">
        <v>1</v>
      </c>
      <c r="I10" s="44" t="s">
        <v>52</v>
      </c>
      <c r="J10" s="45" t="s">
        <v>56</v>
      </c>
      <c r="K10" s="44" t="s">
        <v>54</v>
      </c>
      <c r="L10" s="46"/>
      <c r="M10" s="47"/>
      <c r="N10" s="48"/>
      <c r="O10" s="49"/>
      <c r="P10" s="49"/>
      <c r="Q10" s="49"/>
      <c r="R10" s="50" t="str">
        <f>IF($G10&lt;60,"","◎")</f>
        <v>◎</v>
      </c>
      <c r="S10" s="49"/>
      <c r="T10" s="49"/>
      <c r="U10" s="49"/>
      <c r="V10" s="49"/>
      <c r="W10" s="49"/>
      <c r="X10" s="51"/>
      <c r="Y10" s="52">
        <f t="shared" si="0"/>
        <v>1</v>
      </c>
      <c r="Z10" s="53"/>
      <c r="AA10" s="54"/>
      <c r="AB10" s="55"/>
      <c r="AC10" s="55"/>
      <c r="AD10" s="55"/>
      <c r="AE10" s="56"/>
      <c r="AF10" s="54"/>
      <c r="AG10" s="55"/>
      <c r="AH10" s="55"/>
      <c r="AI10" s="55"/>
      <c r="AJ10" s="57">
        <f t="shared" si="1"/>
        <v>1</v>
      </c>
      <c r="AK10" s="56"/>
      <c r="AL10" s="54"/>
      <c r="AM10" s="55"/>
      <c r="AN10" s="55"/>
      <c r="AO10" s="56"/>
    </row>
    <row r="11" spans="2:42" ht="10.5" customHeight="1" x14ac:dyDescent="0.15">
      <c r="B11" s="373"/>
      <c r="C11" s="373"/>
      <c r="D11" s="375"/>
      <c r="E11" s="41" t="s">
        <v>241</v>
      </c>
      <c r="F11" s="42"/>
      <c r="G11" s="42">
        <v>100</v>
      </c>
      <c r="H11" s="43">
        <v>1</v>
      </c>
      <c r="I11" s="44" t="s">
        <v>52</v>
      </c>
      <c r="J11" s="45" t="s">
        <v>53</v>
      </c>
      <c r="K11" s="44" t="s">
        <v>54</v>
      </c>
      <c r="L11" s="46"/>
      <c r="M11" s="47"/>
      <c r="N11" s="48"/>
      <c r="O11" s="50" t="str">
        <f>IF($G11&lt;60,"","◎")</f>
        <v>◎</v>
      </c>
      <c r="P11" s="49"/>
      <c r="Q11" s="49"/>
      <c r="R11" s="49"/>
      <c r="S11" s="49"/>
      <c r="T11" s="49"/>
      <c r="U11" s="49"/>
      <c r="V11" s="49"/>
      <c r="W11" s="49"/>
      <c r="X11" s="51"/>
      <c r="Y11" s="52">
        <f t="shared" si="0"/>
        <v>1</v>
      </c>
      <c r="Z11" s="53"/>
      <c r="AA11" s="54"/>
      <c r="AB11" s="55"/>
      <c r="AC11" s="55"/>
      <c r="AD11" s="55"/>
      <c r="AE11" s="56"/>
      <c r="AF11" s="54"/>
      <c r="AG11" s="55"/>
      <c r="AH11" s="55"/>
      <c r="AI11" s="73">
        <f t="shared" ref="AI11" si="2">IF($G11&lt;60,"",$H11)</f>
        <v>1</v>
      </c>
      <c r="AJ11" s="73">
        <f>IF($G11&lt;60,"",$H11)</f>
        <v>1</v>
      </c>
      <c r="AK11" s="72"/>
      <c r="AL11" s="70"/>
      <c r="AM11" s="71"/>
      <c r="AN11" s="71"/>
      <c r="AO11" s="110">
        <f>IF($G11&lt;60,"",$H11)</f>
        <v>1</v>
      </c>
    </row>
    <row r="12" spans="2:42" ht="10.5" customHeight="1" x14ac:dyDescent="0.15">
      <c r="B12" s="373"/>
      <c r="C12" s="373"/>
      <c r="D12" s="375"/>
      <c r="E12" s="58" t="s">
        <v>57</v>
      </c>
      <c r="F12" s="59"/>
      <c r="G12" s="59">
        <v>100</v>
      </c>
      <c r="H12" s="60">
        <v>2</v>
      </c>
      <c r="I12" s="45" t="s">
        <v>52</v>
      </c>
      <c r="J12" s="45" t="s">
        <v>58</v>
      </c>
      <c r="K12" s="45" t="s">
        <v>54</v>
      </c>
      <c r="L12" s="61"/>
      <c r="M12" s="62"/>
      <c r="N12" s="63" t="str">
        <f>IF($G12&lt;60,"","◇")</f>
        <v>◇</v>
      </c>
      <c r="O12" s="64"/>
      <c r="P12" s="65" t="str">
        <f>IF($G12&lt;60,"","◇")</f>
        <v>◇</v>
      </c>
      <c r="Q12" s="66"/>
      <c r="R12" s="66"/>
      <c r="S12" s="66"/>
      <c r="T12" s="66"/>
      <c r="U12" s="66"/>
      <c r="V12" s="66"/>
      <c r="W12" s="66"/>
      <c r="X12" s="67"/>
      <c r="Y12" s="68">
        <f t="shared" si="0"/>
        <v>2</v>
      </c>
      <c r="Z12" s="69">
        <f t="shared" si="0"/>
        <v>2</v>
      </c>
      <c r="AA12" s="70"/>
      <c r="AB12" s="71"/>
      <c r="AC12" s="71"/>
      <c r="AD12" s="71"/>
      <c r="AE12" s="72"/>
      <c r="AF12" s="70"/>
      <c r="AG12" s="71"/>
      <c r="AH12" s="71"/>
      <c r="AI12" s="71"/>
      <c r="AJ12" s="73">
        <f t="shared" si="1"/>
        <v>2</v>
      </c>
      <c r="AK12" s="72"/>
      <c r="AL12" s="70"/>
      <c r="AM12" s="71"/>
      <c r="AN12" s="71"/>
      <c r="AO12" s="72"/>
    </row>
    <row r="13" spans="2:42" ht="10.5" customHeight="1" x14ac:dyDescent="0.15">
      <c r="B13" s="373"/>
      <c r="C13" s="373"/>
      <c r="D13" s="375"/>
      <c r="E13" s="58" t="s">
        <v>59</v>
      </c>
      <c r="F13" s="59"/>
      <c r="G13" s="59">
        <v>100</v>
      </c>
      <c r="H13" s="60">
        <v>1</v>
      </c>
      <c r="I13" s="45" t="s">
        <v>52</v>
      </c>
      <c r="J13" s="45" t="s">
        <v>60</v>
      </c>
      <c r="K13" s="45" t="s">
        <v>54</v>
      </c>
      <c r="L13" s="74"/>
      <c r="M13" s="75"/>
      <c r="N13" s="63" t="str">
        <f>IF($G13&lt;60,"","◇")</f>
        <v>◇</v>
      </c>
      <c r="O13" s="64"/>
      <c r="P13" s="65" t="str">
        <f>IF($G13&lt;60,"","◇")</f>
        <v>◇</v>
      </c>
      <c r="Q13" s="66"/>
      <c r="R13" s="66"/>
      <c r="S13" s="66"/>
      <c r="T13" s="66"/>
      <c r="U13" s="66"/>
      <c r="V13" s="66"/>
      <c r="W13" s="66"/>
      <c r="X13" s="67"/>
      <c r="Y13" s="68">
        <f t="shared" si="0"/>
        <v>1</v>
      </c>
      <c r="Z13" s="69">
        <f t="shared" si="0"/>
        <v>1</v>
      </c>
      <c r="AA13" s="70"/>
      <c r="AB13" s="71"/>
      <c r="AC13" s="71"/>
      <c r="AD13" s="71"/>
      <c r="AE13" s="72"/>
      <c r="AF13" s="70"/>
      <c r="AG13" s="71"/>
      <c r="AH13" s="71"/>
      <c r="AI13" s="71"/>
      <c r="AJ13" s="73">
        <f t="shared" si="1"/>
        <v>1</v>
      </c>
      <c r="AK13" s="72"/>
      <c r="AL13" s="70"/>
      <c r="AM13" s="71"/>
      <c r="AN13" s="71"/>
      <c r="AO13" s="72"/>
    </row>
    <row r="14" spans="2:42" ht="10.5" customHeight="1" x14ac:dyDescent="0.15">
      <c r="B14" s="373"/>
      <c r="C14" s="373"/>
      <c r="D14" s="375"/>
      <c r="E14" s="76" t="s">
        <v>61</v>
      </c>
      <c r="F14" s="59"/>
      <c r="G14" s="59">
        <v>100</v>
      </c>
      <c r="H14" s="77">
        <v>2</v>
      </c>
      <c r="I14" s="45" t="s">
        <v>52</v>
      </c>
      <c r="J14" s="78" t="s">
        <v>62</v>
      </c>
      <c r="K14" s="45" t="s">
        <v>54</v>
      </c>
      <c r="L14" s="79"/>
      <c r="M14" s="80"/>
      <c r="N14" s="81"/>
      <c r="O14" s="82"/>
      <c r="P14" s="82"/>
      <c r="Q14" s="82"/>
      <c r="R14" s="82"/>
      <c r="S14" s="83" t="str">
        <f>IF($G14&lt;60,"","◎")</f>
        <v>◎</v>
      </c>
      <c r="T14" s="82"/>
      <c r="U14" s="82"/>
      <c r="V14" s="82"/>
      <c r="W14" s="82"/>
      <c r="X14" s="84"/>
      <c r="Y14" s="85">
        <f t="shared" si="0"/>
        <v>2</v>
      </c>
      <c r="Z14" s="86"/>
      <c r="AA14" s="70"/>
      <c r="AB14" s="71"/>
      <c r="AC14" s="71"/>
      <c r="AD14" s="71"/>
      <c r="AE14" s="72"/>
      <c r="AF14" s="70"/>
      <c r="AG14" s="71"/>
      <c r="AH14" s="71"/>
      <c r="AI14" s="71"/>
      <c r="AJ14" s="87">
        <f t="shared" si="1"/>
        <v>2</v>
      </c>
      <c r="AK14" s="88">
        <f>IF($G14&lt;60,"",$H14)</f>
        <v>2</v>
      </c>
      <c r="AL14" s="89"/>
      <c r="AM14" s="90"/>
      <c r="AN14" s="90"/>
      <c r="AO14" s="72"/>
    </row>
    <row r="15" spans="2:42" ht="10.5" customHeight="1" x14ac:dyDescent="0.15">
      <c r="B15" s="373"/>
      <c r="C15" s="373"/>
      <c r="D15" s="376" t="s">
        <v>63</v>
      </c>
      <c r="E15" s="25" t="s">
        <v>224</v>
      </c>
      <c r="F15" s="26"/>
      <c r="G15" s="306">
        <v>100</v>
      </c>
      <c r="H15" s="91">
        <v>1</v>
      </c>
      <c r="I15" s="28" t="s">
        <v>64</v>
      </c>
      <c r="J15" s="241" t="s">
        <v>53</v>
      </c>
      <c r="K15" s="28" t="s">
        <v>54</v>
      </c>
      <c r="L15" s="92"/>
      <c r="M15" s="93"/>
      <c r="N15" s="94" t="str">
        <f>IF($G15&lt;60,"","○")</f>
        <v>○</v>
      </c>
      <c r="O15" s="38"/>
      <c r="P15" s="38"/>
      <c r="Q15" s="38"/>
      <c r="R15" s="38"/>
      <c r="S15" s="38"/>
      <c r="T15" s="38"/>
      <c r="U15" s="38"/>
      <c r="V15" s="38"/>
      <c r="W15" s="38"/>
      <c r="X15" s="39"/>
      <c r="Y15" s="35">
        <f t="shared" si="0"/>
        <v>1</v>
      </c>
      <c r="Z15" s="95"/>
      <c r="AA15" s="37"/>
      <c r="AB15" s="38"/>
      <c r="AC15" s="38"/>
      <c r="AD15" s="38"/>
      <c r="AE15" s="39"/>
      <c r="AF15" s="37"/>
      <c r="AG15" s="38"/>
      <c r="AH15" s="38"/>
      <c r="AI15" s="38"/>
      <c r="AJ15" s="40">
        <f t="shared" si="1"/>
        <v>1</v>
      </c>
      <c r="AK15" s="39"/>
      <c r="AL15" s="37"/>
      <c r="AM15" s="38"/>
      <c r="AN15" s="38"/>
      <c r="AO15" s="39"/>
    </row>
    <row r="16" spans="2:42" ht="10.5" customHeight="1" x14ac:dyDescent="0.15">
      <c r="B16" s="373"/>
      <c r="C16" s="373"/>
      <c r="D16" s="377"/>
      <c r="E16" s="41" t="s">
        <v>225</v>
      </c>
      <c r="F16" s="42"/>
      <c r="G16" s="282">
        <v>100</v>
      </c>
      <c r="H16" s="132">
        <v>1</v>
      </c>
      <c r="I16" s="44" t="s">
        <v>64</v>
      </c>
      <c r="J16" s="45" t="s">
        <v>217</v>
      </c>
      <c r="K16" s="44" t="s">
        <v>231</v>
      </c>
      <c r="L16" s="92"/>
      <c r="M16" s="93"/>
      <c r="N16" s="205" t="str">
        <f t="shared" ref="N16:N20" si="3">IF($G16&lt;60,"","○")</f>
        <v>○</v>
      </c>
      <c r="O16" s="55"/>
      <c r="P16" s="55"/>
      <c r="Q16" s="55"/>
      <c r="R16" s="55"/>
      <c r="S16" s="55"/>
      <c r="T16" s="55"/>
      <c r="U16" s="55"/>
      <c r="V16" s="55"/>
      <c r="W16" s="55"/>
      <c r="X16" s="56"/>
      <c r="Y16" s="52">
        <f t="shared" si="0"/>
        <v>1</v>
      </c>
      <c r="Z16" s="305"/>
      <c r="AA16" s="54"/>
      <c r="AB16" s="55"/>
      <c r="AC16" s="55"/>
      <c r="AD16" s="55"/>
      <c r="AE16" s="56"/>
      <c r="AF16" s="54"/>
      <c r="AG16" s="55"/>
      <c r="AH16" s="55"/>
      <c r="AI16" s="55"/>
      <c r="AJ16" s="57">
        <f t="shared" si="1"/>
        <v>1</v>
      </c>
      <c r="AK16" s="56"/>
      <c r="AL16" s="54"/>
      <c r="AM16" s="55"/>
      <c r="AN16" s="55"/>
      <c r="AO16" s="56"/>
    </row>
    <row r="17" spans="2:42" ht="10.5" customHeight="1" x14ac:dyDescent="0.15">
      <c r="B17" s="373"/>
      <c r="C17" s="373"/>
      <c r="D17" s="377"/>
      <c r="E17" s="96" t="s">
        <v>226</v>
      </c>
      <c r="F17" s="59"/>
      <c r="G17" s="59">
        <v>100</v>
      </c>
      <c r="H17" s="97">
        <v>1</v>
      </c>
      <c r="I17" s="45" t="s">
        <v>64</v>
      </c>
      <c r="J17" s="45" t="s">
        <v>53</v>
      </c>
      <c r="K17" s="45" t="s">
        <v>54</v>
      </c>
      <c r="L17" s="46"/>
      <c r="M17" s="47"/>
      <c r="N17" s="98" t="str">
        <f t="shared" si="3"/>
        <v>○</v>
      </c>
      <c r="O17" s="71"/>
      <c r="P17" s="71"/>
      <c r="Q17" s="71"/>
      <c r="R17" s="71"/>
      <c r="S17" s="71"/>
      <c r="T17" s="71"/>
      <c r="U17" s="71"/>
      <c r="V17" s="71"/>
      <c r="W17" s="71"/>
      <c r="X17" s="72"/>
      <c r="Y17" s="68">
        <f t="shared" si="0"/>
        <v>1</v>
      </c>
      <c r="Z17" s="99"/>
      <c r="AA17" s="70"/>
      <c r="AB17" s="71"/>
      <c r="AC17" s="71"/>
      <c r="AD17" s="71"/>
      <c r="AE17" s="72"/>
      <c r="AF17" s="70"/>
      <c r="AG17" s="71"/>
      <c r="AH17" s="71"/>
      <c r="AI17" s="71"/>
      <c r="AJ17" s="73">
        <f t="shared" si="1"/>
        <v>1</v>
      </c>
      <c r="AK17" s="72"/>
      <c r="AL17" s="70"/>
      <c r="AM17" s="71"/>
      <c r="AN17" s="71"/>
      <c r="AO17" s="72"/>
    </row>
    <row r="18" spans="2:42" ht="10.5" customHeight="1" x14ac:dyDescent="0.15">
      <c r="B18" s="373"/>
      <c r="C18" s="373"/>
      <c r="D18" s="473"/>
      <c r="E18" s="58" t="s">
        <v>227</v>
      </c>
      <c r="F18" s="42"/>
      <c r="G18" s="59">
        <v>100</v>
      </c>
      <c r="H18" s="97">
        <v>1</v>
      </c>
      <c r="I18" s="45" t="s">
        <v>64</v>
      </c>
      <c r="J18" s="45" t="s">
        <v>217</v>
      </c>
      <c r="K18" s="45" t="s">
        <v>54</v>
      </c>
      <c r="L18" s="46"/>
      <c r="M18" s="47"/>
      <c r="N18" s="98" t="str">
        <f t="shared" si="3"/>
        <v>○</v>
      </c>
      <c r="O18" s="71"/>
      <c r="P18" s="71"/>
      <c r="Q18" s="71"/>
      <c r="R18" s="71"/>
      <c r="S18" s="71"/>
      <c r="T18" s="71"/>
      <c r="U18" s="71"/>
      <c r="V18" s="71"/>
      <c r="W18" s="71"/>
      <c r="X18" s="72"/>
      <c r="Y18" s="68">
        <f t="shared" si="0"/>
        <v>1</v>
      </c>
      <c r="Z18" s="100"/>
      <c r="AA18" s="70"/>
      <c r="AB18" s="71"/>
      <c r="AC18" s="71"/>
      <c r="AD18" s="71"/>
      <c r="AE18" s="72"/>
      <c r="AF18" s="70"/>
      <c r="AG18" s="71"/>
      <c r="AH18" s="71"/>
      <c r="AI18" s="101"/>
      <c r="AJ18" s="73">
        <f t="shared" si="1"/>
        <v>1</v>
      </c>
      <c r="AK18" s="102"/>
      <c r="AL18" s="70"/>
      <c r="AM18" s="71"/>
      <c r="AN18" s="71"/>
      <c r="AO18" s="103"/>
    </row>
    <row r="19" spans="2:42" ht="10.5" customHeight="1" x14ac:dyDescent="0.15">
      <c r="B19" s="373"/>
      <c r="C19" s="373"/>
      <c r="D19" s="473"/>
      <c r="E19" s="58" t="s">
        <v>228</v>
      </c>
      <c r="F19" s="42"/>
      <c r="G19" s="59">
        <v>100</v>
      </c>
      <c r="H19" s="97">
        <v>1</v>
      </c>
      <c r="I19" s="45" t="s">
        <v>64</v>
      </c>
      <c r="J19" s="45" t="s">
        <v>66</v>
      </c>
      <c r="K19" s="45" t="s">
        <v>231</v>
      </c>
      <c r="L19" s="46"/>
      <c r="M19" s="47"/>
      <c r="N19" s="98" t="str">
        <f t="shared" si="3"/>
        <v>○</v>
      </c>
      <c r="O19" s="71"/>
      <c r="P19" s="71"/>
      <c r="Q19" s="71"/>
      <c r="R19" s="71"/>
      <c r="S19" s="71"/>
      <c r="T19" s="71"/>
      <c r="U19" s="71"/>
      <c r="V19" s="71"/>
      <c r="W19" s="71"/>
      <c r="X19" s="72"/>
      <c r="Y19" s="68">
        <f t="shared" si="0"/>
        <v>1</v>
      </c>
      <c r="Z19" s="100"/>
      <c r="AA19" s="70"/>
      <c r="AB19" s="71"/>
      <c r="AC19" s="71"/>
      <c r="AD19" s="71"/>
      <c r="AE19" s="72"/>
      <c r="AF19" s="70"/>
      <c r="AG19" s="71"/>
      <c r="AH19" s="71"/>
      <c r="AI19" s="101"/>
      <c r="AJ19" s="73">
        <f t="shared" si="1"/>
        <v>1</v>
      </c>
      <c r="AK19" s="102"/>
      <c r="AL19" s="70"/>
      <c r="AM19" s="71"/>
      <c r="AN19" s="71"/>
      <c r="AO19" s="103"/>
    </row>
    <row r="20" spans="2:42" ht="10.5" customHeight="1" x14ac:dyDescent="0.15">
      <c r="B20" s="373"/>
      <c r="C20" s="373"/>
      <c r="D20" s="473"/>
      <c r="E20" s="58" t="s">
        <v>229</v>
      </c>
      <c r="F20" s="59"/>
      <c r="G20" s="59">
        <v>100</v>
      </c>
      <c r="H20" s="97">
        <v>1</v>
      </c>
      <c r="I20" s="45" t="s">
        <v>64</v>
      </c>
      <c r="J20" s="45" t="s">
        <v>71</v>
      </c>
      <c r="K20" s="45" t="s">
        <v>54</v>
      </c>
      <c r="L20" s="46"/>
      <c r="M20" s="47"/>
      <c r="N20" s="98" t="str">
        <f t="shared" si="3"/>
        <v>○</v>
      </c>
      <c r="O20" s="71"/>
      <c r="P20" s="71"/>
      <c r="Q20" s="71"/>
      <c r="R20" s="71"/>
      <c r="S20" s="71"/>
      <c r="T20" s="71"/>
      <c r="U20" s="71"/>
      <c r="V20" s="71"/>
      <c r="W20" s="71"/>
      <c r="X20" s="72"/>
      <c r="Y20" s="68">
        <f t="shared" si="0"/>
        <v>1</v>
      </c>
      <c r="Z20" s="100"/>
      <c r="AA20" s="70"/>
      <c r="AB20" s="71"/>
      <c r="AC20" s="71"/>
      <c r="AD20" s="71"/>
      <c r="AE20" s="72"/>
      <c r="AF20" s="70"/>
      <c r="AG20" s="71"/>
      <c r="AH20" s="71"/>
      <c r="AI20" s="101"/>
      <c r="AJ20" s="73">
        <f t="shared" si="1"/>
        <v>1</v>
      </c>
      <c r="AK20" s="102"/>
      <c r="AL20" s="70"/>
      <c r="AM20" s="71"/>
      <c r="AN20" s="71"/>
      <c r="AO20" s="72"/>
    </row>
    <row r="21" spans="2:42" ht="10.5" customHeight="1" x14ac:dyDescent="0.15">
      <c r="B21" s="373"/>
      <c r="C21" s="373"/>
      <c r="D21" s="473"/>
      <c r="E21" s="58" t="s">
        <v>230</v>
      </c>
      <c r="F21" s="59"/>
      <c r="G21" s="59">
        <v>100</v>
      </c>
      <c r="H21" s="97">
        <v>1</v>
      </c>
      <c r="I21" s="45" t="s">
        <v>64</v>
      </c>
      <c r="J21" s="45" t="s">
        <v>71</v>
      </c>
      <c r="K21" s="45" t="s">
        <v>231</v>
      </c>
      <c r="L21" s="46"/>
      <c r="M21" s="47"/>
      <c r="N21" s="113" t="str">
        <f>IF($G21&lt;60,"","◇")</f>
        <v>◇</v>
      </c>
      <c r="O21" s="71"/>
      <c r="P21" s="71"/>
      <c r="Q21" s="71"/>
      <c r="R21" s="71"/>
      <c r="S21" s="71"/>
      <c r="T21" s="71"/>
      <c r="U21" s="71"/>
      <c r="V21" s="71"/>
      <c r="W21" s="71"/>
      <c r="X21" s="72"/>
      <c r="Y21" s="68">
        <f t="shared" si="0"/>
        <v>1</v>
      </c>
      <c r="Z21" s="100"/>
      <c r="AA21" s="70"/>
      <c r="AB21" s="71"/>
      <c r="AC21" s="71"/>
      <c r="AD21" s="71"/>
      <c r="AE21" s="72"/>
      <c r="AF21" s="70"/>
      <c r="AG21" s="71"/>
      <c r="AH21" s="71"/>
      <c r="AI21" s="101"/>
      <c r="AJ21" s="73">
        <f t="shared" si="1"/>
        <v>1</v>
      </c>
      <c r="AK21" s="102"/>
      <c r="AL21" s="70"/>
      <c r="AM21" s="71"/>
      <c r="AN21" s="71"/>
      <c r="AO21" s="72"/>
    </row>
    <row r="22" spans="2:42" ht="10.5" customHeight="1" x14ac:dyDescent="0.15">
      <c r="B22" s="373"/>
      <c r="C22" s="373"/>
      <c r="D22" s="473"/>
      <c r="E22" s="58" t="s">
        <v>65</v>
      </c>
      <c r="F22" s="59"/>
      <c r="G22" s="59">
        <v>100</v>
      </c>
      <c r="H22" s="97">
        <v>1</v>
      </c>
      <c r="I22" s="45" t="s">
        <v>64</v>
      </c>
      <c r="J22" s="45" t="s">
        <v>66</v>
      </c>
      <c r="K22" s="45" t="s">
        <v>54</v>
      </c>
      <c r="L22" s="46"/>
      <c r="M22" s="47"/>
      <c r="N22" s="104"/>
      <c r="O22" s="71"/>
      <c r="P22" s="71"/>
      <c r="Q22" s="71"/>
      <c r="R22" s="71"/>
      <c r="S22" s="105" t="str">
        <f>IF($G22&lt;60,"","○")</f>
        <v>○</v>
      </c>
      <c r="T22" s="71"/>
      <c r="U22" s="71"/>
      <c r="V22" s="71"/>
      <c r="W22" s="71"/>
      <c r="X22" s="72"/>
      <c r="Y22" s="68">
        <f>IF($G22&lt;60,"",$H22)</f>
        <v>1</v>
      </c>
      <c r="Z22" s="100"/>
      <c r="AA22" s="70"/>
      <c r="AB22" s="71"/>
      <c r="AC22" s="71"/>
      <c r="AD22" s="71"/>
      <c r="AE22" s="72"/>
      <c r="AF22" s="70"/>
      <c r="AG22" s="71"/>
      <c r="AH22" s="71"/>
      <c r="AI22" s="101"/>
      <c r="AJ22" s="73">
        <f>IF($G22&lt;60,"",$H22)</f>
        <v>1</v>
      </c>
      <c r="AK22" s="106">
        <f>IF($G22&lt;60,"",$H22)</f>
        <v>1</v>
      </c>
      <c r="AL22" s="70"/>
      <c r="AM22" s="71"/>
      <c r="AN22" s="71"/>
      <c r="AO22" s="72"/>
    </row>
    <row r="23" spans="2:42" ht="10.5" customHeight="1" x14ac:dyDescent="0.15">
      <c r="B23" s="373"/>
      <c r="C23" s="373"/>
      <c r="D23" s="473"/>
      <c r="E23" s="58" t="s">
        <v>67</v>
      </c>
      <c r="F23" s="59"/>
      <c r="G23" s="59">
        <v>100</v>
      </c>
      <c r="H23" s="97">
        <v>1</v>
      </c>
      <c r="I23" s="45" t="s">
        <v>64</v>
      </c>
      <c r="J23" s="45" t="s">
        <v>66</v>
      </c>
      <c r="K23" s="45" t="s">
        <v>54</v>
      </c>
      <c r="L23" s="46"/>
      <c r="M23" s="47"/>
      <c r="N23" s="104"/>
      <c r="O23" s="71"/>
      <c r="P23" s="71"/>
      <c r="Q23" s="71"/>
      <c r="R23" s="71"/>
      <c r="S23" s="105" t="str">
        <f t="shared" ref="S23:S29" si="4">IF($G23&lt;60,"","○")</f>
        <v>○</v>
      </c>
      <c r="T23" s="71"/>
      <c r="U23" s="71"/>
      <c r="V23" s="71"/>
      <c r="W23" s="71"/>
      <c r="X23" s="72"/>
      <c r="Y23" s="68">
        <f t="shared" si="0"/>
        <v>1</v>
      </c>
      <c r="Z23" s="100"/>
      <c r="AA23" s="70"/>
      <c r="AB23" s="71"/>
      <c r="AC23" s="71"/>
      <c r="AD23" s="71"/>
      <c r="AE23" s="72"/>
      <c r="AF23" s="70"/>
      <c r="AG23" s="71"/>
      <c r="AH23" s="71"/>
      <c r="AI23" s="101"/>
      <c r="AJ23" s="73">
        <f t="shared" si="1"/>
        <v>1</v>
      </c>
      <c r="AK23" s="106">
        <f t="shared" si="1"/>
        <v>1</v>
      </c>
      <c r="AL23" s="70"/>
      <c r="AM23" s="71"/>
      <c r="AN23" s="71"/>
      <c r="AO23" s="72"/>
    </row>
    <row r="24" spans="2:42" ht="10.5" customHeight="1" x14ac:dyDescent="0.15">
      <c r="B24" s="373"/>
      <c r="C24" s="373"/>
      <c r="D24" s="473"/>
      <c r="E24" s="96" t="s">
        <v>68</v>
      </c>
      <c r="F24" s="42"/>
      <c r="G24" s="59">
        <v>100</v>
      </c>
      <c r="H24" s="97">
        <v>1</v>
      </c>
      <c r="I24" s="78" t="s">
        <v>64</v>
      </c>
      <c r="J24" s="45" t="s">
        <v>66</v>
      </c>
      <c r="K24" s="78" t="s">
        <v>54</v>
      </c>
      <c r="L24" s="46"/>
      <c r="M24" s="47"/>
      <c r="N24" s="104"/>
      <c r="O24" s="71"/>
      <c r="P24" s="71"/>
      <c r="Q24" s="71"/>
      <c r="R24" s="71"/>
      <c r="S24" s="65" t="str">
        <f>IF($G24&lt;60,"","◇")</f>
        <v>◇</v>
      </c>
      <c r="T24" s="71"/>
      <c r="U24" s="71"/>
      <c r="V24" s="71"/>
      <c r="W24" s="71"/>
      <c r="X24" s="72"/>
      <c r="Y24" s="68">
        <f>IF($G24&lt;60,"",$H24)</f>
        <v>1</v>
      </c>
      <c r="Z24" s="100"/>
      <c r="AA24" s="70"/>
      <c r="AB24" s="71"/>
      <c r="AC24" s="71"/>
      <c r="AD24" s="71"/>
      <c r="AE24" s="72"/>
      <c r="AF24" s="107"/>
      <c r="AG24" s="108"/>
      <c r="AH24" s="108"/>
      <c r="AI24" s="109"/>
      <c r="AJ24" s="73">
        <f t="shared" si="1"/>
        <v>1</v>
      </c>
      <c r="AK24" s="110">
        <f t="shared" si="1"/>
        <v>1</v>
      </c>
      <c r="AL24" s="107"/>
      <c r="AM24" s="108"/>
      <c r="AN24" s="108"/>
      <c r="AO24" s="72"/>
    </row>
    <row r="25" spans="2:42" ht="10.5" customHeight="1" x14ac:dyDescent="0.15">
      <c r="B25" s="373"/>
      <c r="C25" s="373"/>
      <c r="D25" s="473"/>
      <c r="E25" s="58" t="s">
        <v>69</v>
      </c>
      <c r="F25" s="59"/>
      <c r="G25" s="59">
        <v>100</v>
      </c>
      <c r="H25" s="97">
        <v>1</v>
      </c>
      <c r="I25" s="45" t="s">
        <v>64</v>
      </c>
      <c r="J25" s="45" t="s">
        <v>66</v>
      </c>
      <c r="K25" s="45" t="s">
        <v>54</v>
      </c>
      <c r="L25" s="46"/>
      <c r="M25" s="47"/>
      <c r="N25" s="104"/>
      <c r="O25" s="71"/>
      <c r="P25" s="71"/>
      <c r="Q25" s="71"/>
      <c r="R25" s="71"/>
      <c r="S25" s="105" t="str">
        <f>IF($G25&lt;60,"","○")</f>
        <v>○</v>
      </c>
      <c r="T25" s="71"/>
      <c r="U25" s="71"/>
      <c r="V25" s="71"/>
      <c r="W25" s="71"/>
      <c r="X25" s="72"/>
      <c r="Y25" s="68">
        <f>IF($G25&lt;60,"",$H25)</f>
        <v>1</v>
      </c>
      <c r="Z25" s="100"/>
      <c r="AA25" s="70"/>
      <c r="AB25" s="71"/>
      <c r="AC25" s="71"/>
      <c r="AD25" s="71"/>
      <c r="AE25" s="72"/>
      <c r="AF25" s="70"/>
      <c r="AG25" s="71"/>
      <c r="AH25" s="71"/>
      <c r="AI25" s="101"/>
      <c r="AJ25" s="73">
        <f t="shared" si="1"/>
        <v>1</v>
      </c>
      <c r="AK25" s="106">
        <f t="shared" si="1"/>
        <v>1</v>
      </c>
      <c r="AL25" s="70"/>
      <c r="AM25" s="71"/>
      <c r="AN25" s="71"/>
      <c r="AO25" s="72"/>
    </row>
    <row r="26" spans="2:42" ht="10.5" customHeight="1" x14ac:dyDescent="0.15">
      <c r="B26" s="373"/>
      <c r="C26" s="373"/>
      <c r="D26" s="473"/>
      <c r="E26" s="58" t="s">
        <v>70</v>
      </c>
      <c r="F26" s="59"/>
      <c r="G26" s="59">
        <v>100</v>
      </c>
      <c r="H26" s="97">
        <v>1</v>
      </c>
      <c r="I26" s="45" t="s">
        <v>64</v>
      </c>
      <c r="J26" s="45" t="s">
        <v>71</v>
      </c>
      <c r="K26" s="45" t="s">
        <v>54</v>
      </c>
      <c r="L26" s="46"/>
      <c r="M26" s="47"/>
      <c r="N26" s="104"/>
      <c r="O26" s="71"/>
      <c r="P26" s="71"/>
      <c r="Q26" s="71"/>
      <c r="R26" s="71"/>
      <c r="S26" s="105" t="str">
        <f>IF($G26&lt;60,"","○")</f>
        <v>○</v>
      </c>
      <c r="T26" s="71"/>
      <c r="U26" s="71"/>
      <c r="V26" s="71"/>
      <c r="W26" s="71"/>
      <c r="X26" s="72"/>
      <c r="Y26" s="68">
        <f>IF($G26&lt;60,"",$H26)</f>
        <v>1</v>
      </c>
      <c r="Z26" s="100"/>
      <c r="AA26" s="70"/>
      <c r="AB26" s="71"/>
      <c r="AC26" s="71"/>
      <c r="AD26" s="71"/>
      <c r="AE26" s="72"/>
      <c r="AF26" s="70"/>
      <c r="AG26" s="71"/>
      <c r="AH26" s="71"/>
      <c r="AI26" s="101"/>
      <c r="AJ26" s="73">
        <f t="shared" si="1"/>
        <v>1</v>
      </c>
      <c r="AK26" s="106">
        <f t="shared" si="1"/>
        <v>1</v>
      </c>
      <c r="AL26" s="70"/>
      <c r="AM26" s="71"/>
      <c r="AN26" s="71"/>
      <c r="AO26" s="72"/>
    </row>
    <row r="27" spans="2:42" ht="10.5" customHeight="1" x14ac:dyDescent="0.15">
      <c r="B27" s="373"/>
      <c r="C27" s="373"/>
      <c r="D27" s="473"/>
      <c r="E27" s="58" t="s">
        <v>72</v>
      </c>
      <c r="F27" s="59"/>
      <c r="G27" s="59">
        <v>100</v>
      </c>
      <c r="H27" s="97">
        <v>1</v>
      </c>
      <c r="I27" s="45" t="s">
        <v>64</v>
      </c>
      <c r="J27" s="45" t="s">
        <v>71</v>
      </c>
      <c r="K27" s="45" t="s">
        <v>54</v>
      </c>
      <c r="L27" s="46"/>
      <c r="M27" s="47"/>
      <c r="N27" s="104"/>
      <c r="O27" s="71"/>
      <c r="P27" s="71"/>
      <c r="Q27" s="71"/>
      <c r="R27" s="71"/>
      <c r="S27" s="105" t="str">
        <f t="shared" si="4"/>
        <v>○</v>
      </c>
      <c r="T27" s="71"/>
      <c r="U27" s="71"/>
      <c r="V27" s="71"/>
      <c r="W27" s="71"/>
      <c r="X27" s="72"/>
      <c r="Y27" s="68">
        <f t="shared" si="0"/>
        <v>1</v>
      </c>
      <c r="Z27" s="100"/>
      <c r="AA27" s="70"/>
      <c r="AB27" s="71"/>
      <c r="AC27" s="71"/>
      <c r="AD27" s="71"/>
      <c r="AE27" s="72"/>
      <c r="AF27" s="70"/>
      <c r="AG27" s="71"/>
      <c r="AH27" s="71"/>
      <c r="AI27" s="101"/>
      <c r="AJ27" s="73">
        <f t="shared" si="1"/>
        <v>1</v>
      </c>
      <c r="AK27" s="106">
        <f t="shared" si="1"/>
        <v>1</v>
      </c>
      <c r="AL27" s="70"/>
      <c r="AM27" s="71"/>
      <c r="AN27" s="71"/>
      <c r="AO27" s="72"/>
    </row>
    <row r="28" spans="2:42" ht="10.5" customHeight="1" x14ac:dyDescent="0.15">
      <c r="B28" s="373"/>
      <c r="C28" s="373"/>
      <c r="D28" s="473"/>
      <c r="E28" s="111" t="s">
        <v>73</v>
      </c>
      <c r="F28" s="42"/>
      <c r="G28" s="59">
        <v>100</v>
      </c>
      <c r="H28" s="97">
        <v>1</v>
      </c>
      <c r="I28" s="78" t="s">
        <v>64</v>
      </c>
      <c r="J28" s="45" t="s">
        <v>71</v>
      </c>
      <c r="K28" s="78" t="s">
        <v>54</v>
      </c>
      <c r="L28" s="46"/>
      <c r="M28" s="47"/>
      <c r="N28" s="104"/>
      <c r="O28" s="71"/>
      <c r="P28" s="71"/>
      <c r="Q28" s="71"/>
      <c r="R28" s="71"/>
      <c r="S28" s="65" t="str">
        <f>IF($G28&lt;60,"","◇")</f>
        <v>◇</v>
      </c>
      <c r="T28" s="71"/>
      <c r="U28" s="71"/>
      <c r="V28" s="71"/>
      <c r="W28" s="71"/>
      <c r="X28" s="72"/>
      <c r="Y28" s="68">
        <f>IF($G28&lt;60,"",$H28)</f>
        <v>1</v>
      </c>
      <c r="Z28" s="100"/>
      <c r="AA28" s="70"/>
      <c r="AB28" s="71"/>
      <c r="AC28" s="71"/>
      <c r="AD28" s="71"/>
      <c r="AE28" s="72"/>
      <c r="AF28" s="107"/>
      <c r="AG28" s="108"/>
      <c r="AH28" s="108"/>
      <c r="AI28" s="109"/>
      <c r="AJ28" s="73">
        <f>IF($G28&lt;60,"",$H28)</f>
        <v>1</v>
      </c>
      <c r="AK28" s="110">
        <f>IF($G28&lt;60,"",$H28)</f>
        <v>1</v>
      </c>
      <c r="AL28" s="70"/>
      <c r="AM28" s="71"/>
      <c r="AN28" s="71"/>
      <c r="AO28" s="72"/>
    </row>
    <row r="29" spans="2:42" ht="10.5" customHeight="1" x14ac:dyDescent="0.15">
      <c r="B29" s="373"/>
      <c r="C29" s="373"/>
      <c r="D29" s="473"/>
      <c r="E29" s="58" t="s">
        <v>74</v>
      </c>
      <c r="F29" s="59"/>
      <c r="G29" s="59">
        <v>100</v>
      </c>
      <c r="H29" s="97">
        <v>1</v>
      </c>
      <c r="I29" s="45" t="s">
        <v>64</v>
      </c>
      <c r="J29" s="45" t="s">
        <v>71</v>
      </c>
      <c r="K29" s="45" t="s">
        <v>54</v>
      </c>
      <c r="L29" s="46"/>
      <c r="M29" s="47"/>
      <c r="N29" s="104"/>
      <c r="O29" s="71"/>
      <c r="P29" s="71"/>
      <c r="Q29" s="71"/>
      <c r="R29" s="71"/>
      <c r="S29" s="105" t="str">
        <f t="shared" si="4"/>
        <v>○</v>
      </c>
      <c r="T29" s="71"/>
      <c r="U29" s="71"/>
      <c r="V29" s="71"/>
      <c r="W29" s="71"/>
      <c r="X29" s="72"/>
      <c r="Y29" s="68">
        <f t="shared" si="0"/>
        <v>1</v>
      </c>
      <c r="Z29" s="100"/>
      <c r="AA29" s="70"/>
      <c r="AB29" s="71"/>
      <c r="AC29" s="71"/>
      <c r="AD29" s="71"/>
      <c r="AE29" s="72"/>
      <c r="AF29" s="70"/>
      <c r="AG29" s="71"/>
      <c r="AH29" s="71"/>
      <c r="AI29" s="101"/>
      <c r="AJ29" s="73">
        <f t="shared" si="1"/>
        <v>1</v>
      </c>
      <c r="AK29" s="106">
        <f t="shared" si="1"/>
        <v>1</v>
      </c>
      <c r="AL29" s="70"/>
      <c r="AM29" s="71"/>
      <c r="AN29" s="71"/>
      <c r="AO29" s="72"/>
    </row>
    <row r="30" spans="2:42" ht="10.5" customHeight="1" x14ac:dyDescent="0.15">
      <c r="B30" s="373"/>
      <c r="C30" s="373"/>
      <c r="D30" s="473"/>
      <c r="E30" s="41" t="s">
        <v>76</v>
      </c>
      <c r="F30" s="42"/>
      <c r="G30" s="42">
        <v>100</v>
      </c>
      <c r="H30" s="114">
        <v>1</v>
      </c>
      <c r="I30" s="115" t="s">
        <v>64</v>
      </c>
      <c r="J30" s="115" t="s">
        <v>77</v>
      </c>
      <c r="K30" s="115" t="s">
        <v>54</v>
      </c>
      <c r="L30" s="92"/>
      <c r="M30" s="93"/>
      <c r="N30" s="48"/>
      <c r="O30" s="55"/>
      <c r="P30" s="116" t="str">
        <f>IF($G30&lt;60,"","○")</f>
        <v>○</v>
      </c>
      <c r="Q30" s="55"/>
      <c r="R30" s="55"/>
      <c r="S30" s="55"/>
      <c r="T30" s="55"/>
      <c r="U30" s="55"/>
      <c r="V30" s="55"/>
      <c r="W30" s="55"/>
      <c r="X30" s="56"/>
      <c r="Y30" s="52">
        <f t="shared" si="0"/>
        <v>1</v>
      </c>
      <c r="Z30" s="117">
        <f t="shared" si="0"/>
        <v>1</v>
      </c>
      <c r="AA30" s="54"/>
      <c r="AB30" s="55"/>
      <c r="AC30" s="55"/>
      <c r="AD30" s="55"/>
      <c r="AE30" s="56"/>
      <c r="AF30" s="118"/>
      <c r="AG30" s="119"/>
      <c r="AH30" s="119"/>
      <c r="AI30" s="120"/>
      <c r="AJ30" s="57">
        <f t="shared" si="1"/>
        <v>1</v>
      </c>
      <c r="AK30" s="56"/>
      <c r="AL30" s="118"/>
      <c r="AM30" s="119"/>
      <c r="AN30" s="119"/>
      <c r="AO30" s="121"/>
    </row>
    <row r="31" spans="2:42" ht="10.5" customHeight="1" x14ac:dyDescent="0.15">
      <c r="B31" s="373"/>
      <c r="C31" s="417"/>
      <c r="D31" s="474"/>
      <c r="E31" s="76" t="s">
        <v>78</v>
      </c>
      <c r="F31" s="122"/>
      <c r="G31" s="122">
        <v>100</v>
      </c>
      <c r="H31" s="123">
        <v>1</v>
      </c>
      <c r="I31" s="124" t="s">
        <v>64</v>
      </c>
      <c r="J31" s="124" t="s">
        <v>75</v>
      </c>
      <c r="K31" s="124" t="s">
        <v>54</v>
      </c>
      <c r="L31" s="79"/>
      <c r="M31" s="80"/>
      <c r="N31" s="125"/>
      <c r="O31" s="90"/>
      <c r="P31" s="126" t="str">
        <f>IF($G31&lt;60,"","○")</f>
        <v>○</v>
      </c>
      <c r="Q31" s="90"/>
      <c r="R31" s="90"/>
      <c r="S31" s="90"/>
      <c r="T31" s="90"/>
      <c r="U31" s="90"/>
      <c r="V31" s="90"/>
      <c r="W31" s="90"/>
      <c r="X31" s="127"/>
      <c r="Y31" s="85">
        <f t="shared" si="0"/>
        <v>1</v>
      </c>
      <c r="Z31" s="128">
        <f t="shared" si="0"/>
        <v>1</v>
      </c>
      <c r="AA31" s="89"/>
      <c r="AB31" s="90"/>
      <c r="AC31" s="90"/>
      <c r="AD31" s="90"/>
      <c r="AE31" s="127"/>
      <c r="AF31" s="89"/>
      <c r="AG31" s="90"/>
      <c r="AH31" s="90"/>
      <c r="AI31" s="129"/>
      <c r="AJ31" s="87">
        <f t="shared" si="1"/>
        <v>1</v>
      </c>
      <c r="AK31" s="127"/>
      <c r="AL31" s="89"/>
      <c r="AM31" s="90"/>
      <c r="AN31" s="90"/>
      <c r="AO31" s="130"/>
    </row>
    <row r="32" spans="2:42" ht="10.5" customHeight="1" x14ac:dyDescent="0.15">
      <c r="B32" s="373"/>
      <c r="C32" s="373" t="s">
        <v>133</v>
      </c>
      <c r="D32" s="381"/>
      <c r="E32" s="96" t="s">
        <v>81</v>
      </c>
      <c r="F32" s="42"/>
      <c r="G32" s="42">
        <v>100</v>
      </c>
      <c r="H32" s="97">
        <v>2</v>
      </c>
      <c r="I32" s="44" t="s">
        <v>52</v>
      </c>
      <c r="J32" s="44" t="s">
        <v>62</v>
      </c>
      <c r="K32" s="44" t="s">
        <v>54</v>
      </c>
      <c r="L32" s="46"/>
      <c r="M32" s="47"/>
      <c r="N32" s="133"/>
      <c r="O32" s="55"/>
      <c r="P32" s="138" t="str">
        <f>IF($G32&lt;60,"","◎")</f>
        <v>◎</v>
      </c>
      <c r="Q32" s="55"/>
      <c r="R32" s="55"/>
      <c r="S32" s="55"/>
      <c r="T32" s="55"/>
      <c r="U32" s="55"/>
      <c r="V32" s="55"/>
      <c r="W32" s="55"/>
      <c r="X32" s="56"/>
      <c r="Y32" s="52">
        <f t="shared" ref="Y32:Z60" si="5">IF($G32&lt;60,"",$H32)</f>
        <v>2</v>
      </c>
      <c r="Z32" s="117">
        <f t="shared" si="5"/>
        <v>2</v>
      </c>
      <c r="AA32" s="118"/>
      <c r="AB32" s="119"/>
      <c r="AC32" s="119"/>
      <c r="AD32" s="119"/>
      <c r="AE32" s="139"/>
      <c r="AF32" s="54"/>
      <c r="AG32" s="55"/>
      <c r="AH32" s="55"/>
      <c r="AI32" s="57">
        <f t="shared" ref="AI32:AI42" si="6">IF($G32&lt;60,"",$H32)</f>
        <v>2</v>
      </c>
      <c r="AJ32" s="57">
        <f>IF($G32&lt;60,"",$H32)</f>
        <v>2</v>
      </c>
      <c r="AK32" s="56"/>
      <c r="AL32" s="54"/>
      <c r="AM32" s="55"/>
      <c r="AN32" s="55"/>
      <c r="AO32" s="137">
        <f>IF($G32&lt;60,"",$H32)</f>
        <v>2</v>
      </c>
      <c r="AP32" s="143"/>
    </row>
    <row r="33" spans="2:42" ht="10.5" customHeight="1" x14ac:dyDescent="0.15">
      <c r="B33" s="373"/>
      <c r="C33" s="373"/>
      <c r="D33" s="381"/>
      <c r="E33" s="144" t="s">
        <v>82</v>
      </c>
      <c r="F33" s="59"/>
      <c r="G33" s="59">
        <v>100</v>
      </c>
      <c r="H33" s="97">
        <v>1</v>
      </c>
      <c r="I33" s="45" t="s">
        <v>52</v>
      </c>
      <c r="J33" s="44" t="s">
        <v>217</v>
      </c>
      <c r="K33" s="45" t="s">
        <v>54</v>
      </c>
      <c r="L33" s="46"/>
      <c r="M33" s="47"/>
      <c r="N33" s="104"/>
      <c r="O33" s="71"/>
      <c r="P33" s="138" t="str">
        <f>IF($G33&lt;60,"","◎")</f>
        <v>◎</v>
      </c>
      <c r="Q33" s="71"/>
      <c r="R33" s="55"/>
      <c r="S33" s="55"/>
      <c r="T33" s="55"/>
      <c r="U33" s="71"/>
      <c r="V33" s="71"/>
      <c r="W33" s="71"/>
      <c r="X33" s="72"/>
      <c r="Y33" s="52">
        <f t="shared" si="5"/>
        <v>1</v>
      </c>
      <c r="Z33" s="69">
        <f t="shared" si="5"/>
        <v>1</v>
      </c>
      <c r="AA33" s="70"/>
      <c r="AB33" s="71"/>
      <c r="AC33" s="71"/>
      <c r="AD33" s="71"/>
      <c r="AE33" s="72"/>
      <c r="AF33" s="70"/>
      <c r="AG33" s="71"/>
      <c r="AH33" s="71"/>
      <c r="AI33" s="73">
        <f t="shared" si="6"/>
        <v>1</v>
      </c>
      <c r="AJ33" s="73">
        <f>IF($G33&lt;60,"",$H33)</f>
        <v>1</v>
      </c>
      <c r="AK33" s="72"/>
      <c r="AL33" s="70"/>
      <c r="AM33" s="71"/>
      <c r="AN33" s="71"/>
      <c r="AO33" s="110">
        <f>IF($G33&lt;60,"",$H33)</f>
        <v>1</v>
      </c>
    </row>
    <row r="34" spans="2:42" ht="10.5" customHeight="1" x14ac:dyDescent="0.15">
      <c r="B34" s="373"/>
      <c r="C34" s="373"/>
      <c r="D34" s="381"/>
      <c r="E34" s="144" t="s">
        <v>83</v>
      </c>
      <c r="F34" s="59"/>
      <c r="G34" s="59">
        <v>100</v>
      </c>
      <c r="H34" s="97">
        <v>2</v>
      </c>
      <c r="I34" s="45" t="s">
        <v>52</v>
      </c>
      <c r="J34" s="44" t="s">
        <v>53</v>
      </c>
      <c r="K34" s="45" t="s">
        <v>54</v>
      </c>
      <c r="L34" s="46"/>
      <c r="M34" s="47"/>
      <c r="N34" s="104"/>
      <c r="O34" s="71"/>
      <c r="P34" s="138" t="str">
        <f>IF($G34&lt;60,"","◎")</f>
        <v>◎</v>
      </c>
      <c r="Q34" s="71"/>
      <c r="R34" s="71"/>
      <c r="S34" s="71"/>
      <c r="T34" s="71"/>
      <c r="U34" s="71"/>
      <c r="V34" s="71"/>
      <c r="W34" s="71"/>
      <c r="X34" s="72"/>
      <c r="Y34" s="68">
        <f t="shared" si="5"/>
        <v>2</v>
      </c>
      <c r="Z34" s="69">
        <f t="shared" si="5"/>
        <v>2</v>
      </c>
      <c r="AA34" s="70"/>
      <c r="AB34" s="71"/>
      <c r="AC34" s="71"/>
      <c r="AD34" s="71"/>
      <c r="AE34" s="72"/>
      <c r="AF34" s="70"/>
      <c r="AG34" s="71"/>
      <c r="AH34" s="71"/>
      <c r="AI34" s="73">
        <f t="shared" si="6"/>
        <v>2</v>
      </c>
      <c r="AJ34" s="73">
        <f>IF($G34&lt;60,"",$H34)</f>
        <v>2</v>
      </c>
      <c r="AK34" s="72"/>
      <c r="AL34" s="70"/>
      <c r="AM34" s="71"/>
      <c r="AN34" s="108"/>
      <c r="AO34" s="110">
        <f>IF($G34&lt;60,"",$H34)</f>
        <v>2</v>
      </c>
    </row>
    <row r="35" spans="2:42" ht="10.5" customHeight="1" x14ac:dyDescent="0.15">
      <c r="B35" s="373"/>
      <c r="C35" s="373"/>
      <c r="D35" s="381"/>
      <c r="E35" s="144" t="s">
        <v>244</v>
      </c>
      <c r="F35" s="59"/>
      <c r="G35" s="59">
        <v>100</v>
      </c>
      <c r="H35" s="97">
        <v>1</v>
      </c>
      <c r="I35" s="45" t="s">
        <v>52</v>
      </c>
      <c r="J35" s="44" t="s">
        <v>217</v>
      </c>
      <c r="K35" s="45" t="s">
        <v>54</v>
      </c>
      <c r="L35" s="46"/>
      <c r="M35" s="47"/>
      <c r="N35" s="104"/>
      <c r="O35" s="71"/>
      <c r="P35" s="138" t="str">
        <f>IF($G35&lt;60,"","◎")</f>
        <v>◎</v>
      </c>
      <c r="Q35" s="71"/>
      <c r="R35" s="71"/>
      <c r="S35" s="71"/>
      <c r="T35" s="71"/>
      <c r="U35" s="71"/>
      <c r="V35" s="71"/>
      <c r="W35" s="71"/>
      <c r="X35" s="72"/>
      <c r="Y35" s="68">
        <f t="shared" si="5"/>
        <v>1</v>
      </c>
      <c r="Z35" s="69">
        <f t="shared" si="5"/>
        <v>1</v>
      </c>
      <c r="AA35" s="70"/>
      <c r="AB35" s="71"/>
      <c r="AC35" s="71"/>
      <c r="AD35" s="71"/>
      <c r="AE35" s="72"/>
      <c r="AF35" s="70"/>
      <c r="AG35" s="71"/>
      <c r="AH35" s="71"/>
      <c r="AI35" s="73">
        <f t="shared" si="6"/>
        <v>1</v>
      </c>
      <c r="AJ35" s="73">
        <f>IF($G35&lt;60,"",$H35)</f>
        <v>1</v>
      </c>
      <c r="AK35" s="72"/>
      <c r="AL35" s="70"/>
      <c r="AM35" s="71"/>
      <c r="AN35" s="108"/>
      <c r="AO35" s="110">
        <f>IF($G35&lt;60,"",$H35)</f>
        <v>1</v>
      </c>
    </row>
    <row r="36" spans="2:42" ht="10.5" customHeight="1" x14ac:dyDescent="0.15">
      <c r="B36" s="373"/>
      <c r="C36" s="373"/>
      <c r="D36" s="381"/>
      <c r="E36" s="144" t="s">
        <v>84</v>
      </c>
      <c r="F36" s="59"/>
      <c r="G36" s="59">
        <v>100</v>
      </c>
      <c r="H36" s="97">
        <v>2</v>
      </c>
      <c r="I36" s="45" t="s">
        <v>52</v>
      </c>
      <c r="J36" s="44" t="s">
        <v>85</v>
      </c>
      <c r="K36" s="45" t="s">
        <v>54</v>
      </c>
      <c r="L36" s="46"/>
      <c r="M36" s="47"/>
      <c r="N36" s="104"/>
      <c r="O36" s="71"/>
      <c r="P36" s="71"/>
      <c r="Q36" s="138" t="str">
        <f t="shared" ref="Q36:Q53" si="7">IF($G36&lt;60,"","◎")</f>
        <v>◎</v>
      </c>
      <c r="R36" s="71"/>
      <c r="S36" s="71"/>
      <c r="T36" s="71"/>
      <c r="U36" s="71"/>
      <c r="V36" s="71"/>
      <c r="W36" s="71"/>
      <c r="X36" s="72"/>
      <c r="Y36" s="68">
        <f t="shared" si="5"/>
        <v>2</v>
      </c>
      <c r="Z36" s="145">
        <f t="shared" si="5"/>
        <v>2</v>
      </c>
      <c r="AA36" s="70"/>
      <c r="AB36" s="71"/>
      <c r="AC36" s="71"/>
      <c r="AD36" s="105" t="str">
        <f>IF($G36&lt;60,"","○")</f>
        <v>○</v>
      </c>
      <c r="AE36" s="72"/>
      <c r="AF36" s="70"/>
      <c r="AG36" s="71"/>
      <c r="AH36" s="71"/>
      <c r="AI36" s="73">
        <f t="shared" si="6"/>
        <v>2</v>
      </c>
      <c r="AJ36" s="101"/>
      <c r="AK36" s="72"/>
      <c r="AL36" s="146">
        <f t="shared" ref="AL36:AM52" si="8">IF($G36&lt;60,"",$H36)</f>
        <v>2</v>
      </c>
      <c r="AM36" s="73">
        <f t="shared" si="8"/>
        <v>2</v>
      </c>
      <c r="AN36" s="71"/>
      <c r="AO36" s="72"/>
    </row>
    <row r="37" spans="2:42" ht="10.5" customHeight="1" x14ac:dyDescent="0.15">
      <c r="B37" s="373"/>
      <c r="C37" s="373"/>
      <c r="D37" s="381"/>
      <c r="E37" s="144" t="s">
        <v>86</v>
      </c>
      <c r="F37" s="59"/>
      <c r="G37" s="59">
        <v>100</v>
      </c>
      <c r="H37" s="132">
        <v>1</v>
      </c>
      <c r="I37" s="45" t="s">
        <v>79</v>
      </c>
      <c r="J37" s="147" t="s">
        <v>56</v>
      </c>
      <c r="K37" s="45" t="s">
        <v>54</v>
      </c>
      <c r="L37" s="46"/>
      <c r="M37" s="47"/>
      <c r="N37" s="104"/>
      <c r="O37" s="71"/>
      <c r="P37" s="71"/>
      <c r="Q37" s="83" t="str">
        <f t="shared" si="7"/>
        <v>◎</v>
      </c>
      <c r="R37" s="71"/>
      <c r="S37" s="71"/>
      <c r="T37" s="71"/>
      <c r="U37" s="71"/>
      <c r="V37" s="71"/>
      <c r="W37" s="71"/>
      <c r="X37" s="72"/>
      <c r="Y37" s="68">
        <f t="shared" si="5"/>
        <v>1</v>
      </c>
      <c r="Z37" s="145">
        <f t="shared" si="5"/>
        <v>1</v>
      </c>
      <c r="AA37" s="148" t="str">
        <f>IF($G37&lt;60,"","○")</f>
        <v>○</v>
      </c>
      <c r="AB37" s="71"/>
      <c r="AC37" s="71"/>
      <c r="AD37" s="71"/>
      <c r="AE37" s="72"/>
      <c r="AF37" s="70"/>
      <c r="AG37" s="71"/>
      <c r="AH37" s="71"/>
      <c r="AI37" s="73">
        <f t="shared" si="6"/>
        <v>1</v>
      </c>
      <c r="AJ37" s="71"/>
      <c r="AK37" s="72"/>
      <c r="AL37" s="146">
        <f t="shared" si="8"/>
        <v>1</v>
      </c>
      <c r="AM37" s="73">
        <f t="shared" si="8"/>
        <v>1</v>
      </c>
      <c r="AN37" s="71"/>
      <c r="AO37" s="72"/>
    </row>
    <row r="38" spans="2:42" ht="10.5" customHeight="1" x14ac:dyDescent="0.15">
      <c r="B38" s="373"/>
      <c r="C38" s="373"/>
      <c r="D38" s="381"/>
      <c r="E38" s="144" t="s">
        <v>87</v>
      </c>
      <c r="F38" s="59"/>
      <c r="G38" s="59">
        <v>100</v>
      </c>
      <c r="H38" s="97">
        <v>2</v>
      </c>
      <c r="I38" s="45" t="s">
        <v>52</v>
      </c>
      <c r="J38" s="45" t="s">
        <v>85</v>
      </c>
      <c r="K38" s="45" t="s">
        <v>54</v>
      </c>
      <c r="L38" s="46"/>
      <c r="M38" s="47"/>
      <c r="N38" s="104"/>
      <c r="O38" s="71"/>
      <c r="P38" s="71"/>
      <c r="Q38" s="138" t="str">
        <f t="shared" si="7"/>
        <v>◎</v>
      </c>
      <c r="R38" s="71"/>
      <c r="S38" s="71"/>
      <c r="T38" s="71"/>
      <c r="U38" s="71"/>
      <c r="V38" s="71"/>
      <c r="W38" s="71"/>
      <c r="X38" s="72"/>
      <c r="Y38" s="68">
        <f t="shared" si="5"/>
        <v>2</v>
      </c>
      <c r="Z38" s="145">
        <f t="shared" si="5"/>
        <v>2</v>
      </c>
      <c r="AA38" s="70"/>
      <c r="AB38" s="71"/>
      <c r="AC38" s="71"/>
      <c r="AD38" s="105" t="str">
        <f>IF($G38&lt;60,"","○")</f>
        <v>○</v>
      </c>
      <c r="AE38" s="72"/>
      <c r="AF38" s="70"/>
      <c r="AG38" s="71"/>
      <c r="AH38" s="71"/>
      <c r="AI38" s="73">
        <f t="shared" si="6"/>
        <v>2</v>
      </c>
      <c r="AJ38" s="101"/>
      <c r="AK38" s="72"/>
      <c r="AL38" s="146">
        <f t="shared" si="8"/>
        <v>2</v>
      </c>
      <c r="AM38" s="73">
        <f t="shared" si="8"/>
        <v>2</v>
      </c>
      <c r="AN38" s="71"/>
      <c r="AO38" s="72"/>
    </row>
    <row r="39" spans="2:42" ht="10.5" customHeight="1" x14ac:dyDescent="0.15">
      <c r="B39" s="373"/>
      <c r="C39" s="373"/>
      <c r="D39" s="381"/>
      <c r="E39" s="144" t="s">
        <v>235</v>
      </c>
      <c r="F39" s="59"/>
      <c r="G39" s="59">
        <v>100</v>
      </c>
      <c r="H39" s="97">
        <v>2</v>
      </c>
      <c r="I39" s="45" t="s">
        <v>52</v>
      </c>
      <c r="J39" s="44" t="s">
        <v>236</v>
      </c>
      <c r="K39" s="45" t="s">
        <v>54</v>
      </c>
      <c r="L39" s="46"/>
      <c r="M39" s="47"/>
      <c r="N39" s="104"/>
      <c r="O39" s="71"/>
      <c r="P39" s="71"/>
      <c r="Q39" s="138" t="str">
        <f t="shared" si="7"/>
        <v>◎</v>
      </c>
      <c r="R39" s="71"/>
      <c r="S39" s="71"/>
      <c r="T39" s="71"/>
      <c r="U39" s="71"/>
      <c r="V39" s="71"/>
      <c r="W39" s="71"/>
      <c r="X39" s="72"/>
      <c r="Y39" s="68">
        <f t="shared" si="5"/>
        <v>2</v>
      </c>
      <c r="Z39" s="145">
        <f t="shared" si="5"/>
        <v>2</v>
      </c>
      <c r="AA39" s="70"/>
      <c r="AB39" s="71"/>
      <c r="AC39" s="71"/>
      <c r="AD39" s="105" t="str">
        <f>IF($G39&lt;60,"","○")</f>
        <v>○</v>
      </c>
      <c r="AE39" s="72"/>
      <c r="AF39" s="70"/>
      <c r="AG39" s="71"/>
      <c r="AH39" s="71"/>
      <c r="AI39" s="73">
        <f t="shared" si="6"/>
        <v>2</v>
      </c>
      <c r="AJ39" s="101"/>
      <c r="AK39" s="72"/>
      <c r="AL39" s="146">
        <f t="shared" si="8"/>
        <v>2</v>
      </c>
      <c r="AM39" s="73">
        <f t="shared" si="8"/>
        <v>2</v>
      </c>
      <c r="AN39" s="71"/>
      <c r="AO39" s="72"/>
    </row>
    <row r="40" spans="2:42" ht="10.5" customHeight="1" x14ac:dyDescent="0.15">
      <c r="B40" s="373"/>
      <c r="C40" s="373"/>
      <c r="D40" s="381"/>
      <c r="E40" s="144" t="s">
        <v>88</v>
      </c>
      <c r="F40" s="59"/>
      <c r="G40" s="59">
        <v>100</v>
      </c>
      <c r="H40" s="97">
        <v>2</v>
      </c>
      <c r="I40" s="45" t="s">
        <v>52</v>
      </c>
      <c r="J40" s="44" t="s">
        <v>62</v>
      </c>
      <c r="K40" s="45" t="s">
        <v>54</v>
      </c>
      <c r="L40" s="46"/>
      <c r="M40" s="47"/>
      <c r="N40" s="104"/>
      <c r="O40" s="71"/>
      <c r="P40" s="71"/>
      <c r="Q40" s="138" t="str">
        <f t="shared" si="7"/>
        <v>◎</v>
      </c>
      <c r="R40" s="71"/>
      <c r="S40" s="71"/>
      <c r="T40" s="71"/>
      <c r="U40" s="71"/>
      <c r="V40" s="71"/>
      <c r="W40" s="71"/>
      <c r="X40" s="72"/>
      <c r="Y40" s="68">
        <f t="shared" si="5"/>
        <v>2</v>
      </c>
      <c r="Z40" s="145">
        <f t="shared" si="5"/>
        <v>2</v>
      </c>
      <c r="AA40" s="70"/>
      <c r="AB40" s="71"/>
      <c r="AC40" s="71"/>
      <c r="AD40" s="105" t="str">
        <f>IF($G40&lt;60,"","○")</f>
        <v>○</v>
      </c>
      <c r="AE40" s="72"/>
      <c r="AF40" s="70"/>
      <c r="AG40" s="71"/>
      <c r="AH40" s="71"/>
      <c r="AI40" s="73">
        <f t="shared" si="6"/>
        <v>2</v>
      </c>
      <c r="AJ40" s="101"/>
      <c r="AK40" s="72"/>
      <c r="AL40" s="146">
        <f t="shared" si="8"/>
        <v>2</v>
      </c>
      <c r="AM40" s="73">
        <f t="shared" si="8"/>
        <v>2</v>
      </c>
      <c r="AN40" s="71"/>
      <c r="AO40" s="72"/>
    </row>
    <row r="41" spans="2:42" ht="10.5" customHeight="1" x14ac:dyDescent="0.15">
      <c r="B41" s="373"/>
      <c r="C41" s="373"/>
      <c r="D41" s="381"/>
      <c r="E41" s="144" t="s">
        <v>89</v>
      </c>
      <c r="F41" s="42"/>
      <c r="G41" s="59">
        <v>100</v>
      </c>
      <c r="H41" s="97">
        <v>1</v>
      </c>
      <c r="I41" s="45" t="s">
        <v>52</v>
      </c>
      <c r="J41" s="112" t="s">
        <v>75</v>
      </c>
      <c r="K41" s="45" t="s">
        <v>54</v>
      </c>
      <c r="L41" s="46"/>
      <c r="M41" s="47"/>
      <c r="N41" s="104"/>
      <c r="O41" s="71"/>
      <c r="P41" s="71"/>
      <c r="Q41" s="138" t="str">
        <f t="shared" si="7"/>
        <v>◎</v>
      </c>
      <c r="R41" s="71"/>
      <c r="S41" s="71"/>
      <c r="T41" s="71"/>
      <c r="U41" s="71"/>
      <c r="V41" s="71"/>
      <c r="W41" s="71"/>
      <c r="X41" s="72"/>
      <c r="Y41" s="52">
        <f t="shared" si="5"/>
        <v>1</v>
      </c>
      <c r="Z41" s="134">
        <f t="shared" si="5"/>
        <v>1</v>
      </c>
      <c r="AA41" s="70"/>
      <c r="AB41" s="55"/>
      <c r="AC41" s="55"/>
      <c r="AD41" s="105" t="str">
        <f>IF($G41&lt;60,"","○")</f>
        <v>○</v>
      </c>
      <c r="AE41" s="72"/>
      <c r="AF41" s="54"/>
      <c r="AG41" s="55"/>
      <c r="AH41" s="55"/>
      <c r="AI41" s="57">
        <f t="shared" si="6"/>
        <v>1</v>
      </c>
      <c r="AJ41" s="55"/>
      <c r="AK41" s="56"/>
      <c r="AL41" s="149">
        <f t="shared" si="8"/>
        <v>1</v>
      </c>
      <c r="AM41" s="57">
        <f t="shared" si="8"/>
        <v>1</v>
      </c>
      <c r="AN41" s="71"/>
      <c r="AO41" s="72"/>
    </row>
    <row r="42" spans="2:42" ht="10.5" customHeight="1" x14ac:dyDescent="0.15">
      <c r="B42" s="373"/>
      <c r="C42" s="373"/>
      <c r="D42" s="381"/>
      <c r="E42" s="144" t="s">
        <v>90</v>
      </c>
      <c r="F42" s="42"/>
      <c r="G42" s="59">
        <v>100</v>
      </c>
      <c r="H42" s="97">
        <v>1</v>
      </c>
      <c r="I42" s="45" t="s">
        <v>52</v>
      </c>
      <c r="J42" s="45" t="s">
        <v>66</v>
      </c>
      <c r="K42" s="45" t="s">
        <v>54</v>
      </c>
      <c r="L42" s="46"/>
      <c r="M42" s="47"/>
      <c r="N42" s="104"/>
      <c r="O42" s="71"/>
      <c r="P42" s="71"/>
      <c r="Q42" s="138" t="str">
        <f t="shared" si="7"/>
        <v>◎</v>
      </c>
      <c r="R42" s="71"/>
      <c r="S42" s="71"/>
      <c r="T42" s="71"/>
      <c r="U42" s="71"/>
      <c r="V42" s="71"/>
      <c r="W42" s="71"/>
      <c r="X42" s="72"/>
      <c r="Y42" s="68">
        <f t="shared" si="5"/>
        <v>1</v>
      </c>
      <c r="Z42" s="145">
        <f t="shared" si="5"/>
        <v>1</v>
      </c>
      <c r="AA42" s="150"/>
      <c r="AB42" s="71"/>
      <c r="AC42" s="71"/>
      <c r="AD42" s="71"/>
      <c r="AE42" s="151" t="str">
        <f>IF($G42&lt;60,"","○")</f>
        <v>○</v>
      </c>
      <c r="AF42" s="70"/>
      <c r="AG42" s="71"/>
      <c r="AH42" s="71"/>
      <c r="AI42" s="57">
        <f t="shared" si="6"/>
        <v>1</v>
      </c>
      <c r="AJ42" s="71"/>
      <c r="AK42" s="72"/>
      <c r="AL42" s="149">
        <f t="shared" si="8"/>
        <v>1</v>
      </c>
      <c r="AM42" s="57">
        <f t="shared" si="8"/>
        <v>1</v>
      </c>
      <c r="AN42" s="71"/>
      <c r="AO42" s="72"/>
    </row>
    <row r="43" spans="2:42" ht="10.5" customHeight="1" x14ac:dyDescent="0.15">
      <c r="B43" s="373"/>
      <c r="C43" s="373"/>
      <c r="D43" s="381"/>
      <c r="E43" s="144" t="s">
        <v>91</v>
      </c>
      <c r="F43" s="59"/>
      <c r="G43" s="59">
        <v>100</v>
      </c>
      <c r="H43" s="97">
        <v>2</v>
      </c>
      <c r="I43" s="45" t="s">
        <v>52</v>
      </c>
      <c r="J43" s="44" t="s">
        <v>56</v>
      </c>
      <c r="K43" s="45" t="s">
        <v>54</v>
      </c>
      <c r="L43" s="46"/>
      <c r="M43" s="47"/>
      <c r="N43" s="104"/>
      <c r="O43" s="71"/>
      <c r="P43" s="71"/>
      <c r="Q43" s="138" t="str">
        <f t="shared" si="7"/>
        <v>◎</v>
      </c>
      <c r="R43" s="71"/>
      <c r="S43" s="71"/>
      <c r="T43" s="71"/>
      <c r="U43" s="71"/>
      <c r="V43" s="71"/>
      <c r="W43" s="71"/>
      <c r="X43" s="72"/>
      <c r="Y43" s="68">
        <f t="shared" si="5"/>
        <v>2</v>
      </c>
      <c r="Z43" s="145">
        <f t="shared" si="5"/>
        <v>2</v>
      </c>
      <c r="AA43" s="150"/>
      <c r="AB43" s="71"/>
      <c r="AC43" s="98" t="str">
        <f>IF($G43&lt;60,"","○")</f>
        <v>○</v>
      </c>
      <c r="AD43" s="71"/>
      <c r="AE43" s="72"/>
      <c r="AF43" s="70"/>
      <c r="AG43" s="71"/>
      <c r="AH43" s="71"/>
      <c r="AI43" s="73">
        <f>IF($G43&lt;60,"",$H43)</f>
        <v>2</v>
      </c>
      <c r="AJ43" s="101"/>
      <c r="AK43" s="72"/>
      <c r="AL43" s="149">
        <f t="shared" si="8"/>
        <v>2</v>
      </c>
      <c r="AM43" s="57">
        <f t="shared" si="8"/>
        <v>2</v>
      </c>
      <c r="AN43" s="71"/>
      <c r="AO43" s="72"/>
    </row>
    <row r="44" spans="2:42" ht="10.5" customHeight="1" x14ac:dyDescent="0.15">
      <c r="B44" s="373"/>
      <c r="C44" s="373"/>
      <c r="D44" s="381"/>
      <c r="E44" s="144" t="s">
        <v>92</v>
      </c>
      <c r="F44" s="59"/>
      <c r="G44" s="59">
        <v>100</v>
      </c>
      <c r="H44" s="97">
        <v>2</v>
      </c>
      <c r="I44" s="45" t="s">
        <v>52</v>
      </c>
      <c r="J44" s="45" t="s">
        <v>93</v>
      </c>
      <c r="K44" s="45" t="s">
        <v>54</v>
      </c>
      <c r="L44" s="46"/>
      <c r="M44" s="47"/>
      <c r="N44" s="104"/>
      <c r="O44" s="71"/>
      <c r="P44" s="71"/>
      <c r="Q44" s="138" t="str">
        <f t="shared" si="7"/>
        <v>◎</v>
      </c>
      <c r="R44" s="71"/>
      <c r="S44" s="71"/>
      <c r="T44" s="71"/>
      <c r="U44" s="71"/>
      <c r="V44" s="71"/>
      <c r="W44" s="71"/>
      <c r="X44" s="72"/>
      <c r="Y44" s="68">
        <f t="shared" si="5"/>
        <v>2</v>
      </c>
      <c r="Z44" s="145">
        <f t="shared" si="5"/>
        <v>2</v>
      </c>
      <c r="AA44" s="148" t="str">
        <f>IF($G44&lt;60,"","○")</f>
        <v>○</v>
      </c>
      <c r="AB44" s="71"/>
      <c r="AC44" s="71"/>
      <c r="AD44" s="71"/>
      <c r="AE44" s="72"/>
      <c r="AF44" s="70"/>
      <c r="AG44" s="71"/>
      <c r="AH44" s="71"/>
      <c r="AI44" s="73">
        <f t="shared" ref="AI44:AI53" si="9">IF($G44&lt;60,"",$H44)</f>
        <v>2</v>
      </c>
      <c r="AJ44" s="55"/>
      <c r="AK44" s="72"/>
      <c r="AL44" s="149">
        <f t="shared" si="8"/>
        <v>2</v>
      </c>
      <c r="AM44" s="57">
        <f t="shared" si="8"/>
        <v>2</v>
      </c>
      <c r="AN44" s="71"/>
      <c r="AO44" s="56"/>
      <c r="AP44" s="143"/>
    </row>
    <row r="45" spans="2:42" ht="10.5" customHeight="1" x14ac:dyDescent="0.15">
      <c r="B45" s="373"/>
      <c r="C45" s="373"/>
      <c r="D45" s="381"/>
      <c r="E45" s="144" t="s">
        <v>94</v>
      </c>
      <c r="F45" s="59"/>
      <c r="G45" s="59">
        <v>100</v>
      </c>
      <c r="H45" s="97">
        <v>2</v>
      </c>
      <c r="I45" s="45" t="s">
        <v>79</v>
      </c>
      <c r="J45" s="44" t="s">
        <v>77</v>
      </c>
      <c r="K45" s="45" t="s">
        <v>54</v>
      </c>
      <c r="L45" s="152"/>
      <c r="M45" s="153"/>
      <c r="N45" s="154"/>
      <c r="O45" s="155"/>
      <c r="P45" s="155"/>
      <c r="Q45" s="138" t="str">
        <f t="shared" si="7"/>
        <v>◎</v>
      </c>
      <c r="R45" s="155"/>
      <c r="S45" s="155"/>
      <c r="T45" s="155"/>
      <c r="U45" s="155"/>
      <c r="V45" s="155"/>
      <c r="W45" s="155"/>
      <c r="X45" s="156"/>
      <c r="Y45" s="68">
        <f t="shared" si="5"/>
        <v>2</v>
      </c>
      <c r="Z45" s="145">
        <f t="shared" si="5"/>
        <v>2</v>
      </c>
      <c r="AA45" s="148" t="str">
        <f>IF($G45&lt;60,"","○")</f>
        <v>○</v>
      </c>
      <c r="AB45" s="155"/>
      <c r="AC45" s="154"/>
      <c r="AD45" s="155"/>
      <c r="AE45" s="156"/>
      <c r="AF45" s="70"/>
      <c r="AG45" s="71"/>
      <c r="AH45" s="71"/>
      <c r="AI45" s="73">
        <f t="shared" si="9"/>
        <v>2</v>
      </c>
      <c r="AJ45" s="55"/>
      <c r="AK45" s="72"/>
      <c r="AL45" s="149">
        <f t="shared" si="8"/>
        <v>2</v>
      </c>
      <c r="AM45" s="57">
        <f t="shared" si="8"/>
        <v>2</v>
      </c>
      <c r="AN45" s="71"/>
      <c r="AO45" s="56"/>
      <c r="AP45" s="143"/>
    </row>
    <row r="46" spans="2:42" ht="10.5" customHeight="1" x14ac:dyDescent="0.15">
      <c r="B46" s="373"/>
      <c r="C46" s="373"/>
      <c r="D46" s="381"/>
      <c r="E46" s="144" t="s">
        <v>218</v>
      </c>
      <c r="F46" s="59"/>
      <c r="G46" s="59">
        <v>100</v>
      </c>
      <c r="H46" s="97">
        <v>2</v>
      </c>
      <c r="I46" s="45" t="s">
        <v>52</v>
      </c>
      <c r="J46" s="44" t="s">
        <v>62</v>
      </c>
      <c r="K46" s="45" t="s">
        <v>54</v>
      </c>
      <c r="L46" s="46"/>
      <c r="M46" s="47"/>
      <c r="N46" s="104"/>
      <c r="O46" s="71"/>
      <c r="P46" s="71"/>
      <c r="Q46" s="138" t="str">
        <f t="shared" si="7"/>
        <v>◎</v>
      </c>
      <c r="R46" s="71"/>
      <c r="S46" s="71"/>
      <c r="T46" s="71"/>
      <c r="U46" s="71"/>
      <c r="V46" s="71"/>
      <c r="W46" s="71"/>
      <c r="X46" s="72"/>
      <c r="Y46" s="68">
        <f t="shared" si="5"/>
        <v>2</v>
      </c>
      <c r="Z46" s="145">
        <f t="shared" si="5"/>
        <v>2</v>
      </c>
      <c r="AA46" s="70"/>
      <c r="AB46" s="71"/>
      <c r="AC46" s="71"/>
      <c r="AD46" s="71"/>
      <c r="AE46" s="151" t="str">
        <f>IF($G46&lt;60,"","○")</f>
        <v>○</v>
      </c>
      <c r="AF46" s="70"/>
      <c r="AG46" s="71"/>
      <c r="AH46" s="71"/>
      <c r="AI46" s="73">
        <f t="shared" si="9"/>
        <v>2</v>
      </c>
      <c r="AJ46" s="101"/>
      <c r="AK46" s="72"/>
      <c r="AL46" s="149">
        <f t="shared" si="8"/>
        <v>2</v>
      </c>
      <c r="AM46" s="57">
        <f t="shared" si="8"/>
        <v>2</v>
      </c>
      <c r="AN46" s="71"/>
      <c r="AO46" s="72"/>
    </row>
    <row r="47" spans="2:42" ht="10.5" customHeight="1" x14ac:dyDescent="0.15">
      <c r="B47" s="373"/>
      <c r="C47" s="373"/>
      <c r="D47" s="381"/>
      <c r="E47" s="144" t="s">
        <v>237</v>
      </c>
      <c r="F47" s="59"/>
      <c r="G47" s="59">
        <v>100</v>
      </c>
      <c r="H47" s="97">
        <v>1</v>
      </c>
      <c r="I47" s="45" t="s">
        <v>52</v>
      </c>
      <c r="J47" s="45" t="s">
        <v>66</v>
      </c>
      <c r="K47" s="45" t="s">
        <v>54</v>
      </c>
      <c r="L47" s="46"/>
      <c r="M47" s="47"/>
      <c r="N47" s="104"/>
      <c r="O47" s="71"/>
      <c r="P47" s="71"/>
      <c r="Q47" s="138" t="str">
        <f t="shared" si="7"/>
        <v>◎</v>
      </c>
      <c r="R47" s="71"/>
      <c r="S47" s="71"/>
      <c r="T47" s="71"/>
      <c r="U47" s="71"/>
      <c r="V47" s="71"/>
      <c r="W47" s="71"/>
      <c r="X47" s="72"/>
      <c r="Y47" s="68">
        <f t="shared" si="5"/>
        <v>1</v>
      </c>
      <c r="Z47" s="145">
        <f t="shared" si="5"/>
        <v>1</v>
      </c>
      <c r="AA47" s="70"/>
      <c r="AB47" s="105" t="str">
        <f>IF($G47&lt;60,"","○")</f>
        <v>○</v>
      </c>
      <c r="AC47" s="71"/>
      <c r="AD47" s="71"/>
      <c r="AE47" s="156"/>
      <c r="AF47" s="70"/>
      <c r="AG47" s="71"/>
      <c r="AH47" s="71"/>
      <c r="AI47" s="73">
        <f t="shared" si="9"/>
        <v>1</v>
      </c>
      <c r="AJ47" s="71"/>
      <c r="AK47" s="72"/>
      <c r="AL47" s="149">
        <f t="shared" si="8"/>
        <v>1</v>
      </c>
      <c r="AM47" s="57">
        <f t="shared" si="8"/>
        <v>1</v>
      </c>
      <c r="AN47" s="71"/>
      <c r="AO47" s="72"/>
    </row>
    <row r="48" spans="2:42" ht="10.5" customHeight="1" x14ac:dyDescent="0.15">
      <c r="B48" s="373"/>
      <c r="C48" s="373"/>
      <c r="D48" s="381"/>
      <c r="E48" s="144" t="s">
        <v>238</v>
      </c>
      <c r="F48" s="59"/>
      <c r="G48" s="59">
        <v>100</v>
      </c>
      <c r="H48" s="97">
        <v>1</v>
      </c>
      <c r="I48" s="45" t="s">
        <v>52</v>
      </c>
      <c r="J48" s="44" t="s">
        <v>53</v>
      </c>
      <c r="K48" s="45" t="s">
        <v>54</v>
      </c>
      <c r="L48" s="46"/>
      <c r="M48" s="47"/>
      <c r="N48" s="104"/>
      <c r="O48" s="71"/>
      <c r="P48" s="71"/>
      <c r="Q48" s="138" t="str">
        <f t="shared" si="7"/>
        <v>◎</v>
      </c>
      <c r="R48" s="71"/>
      <c r="S48" s="71"/>
      <c r="T48" s="71"/>
      <c r="U48" s="71"/>
      <c r="V48" s="71"/>
      <c r="W48" s="71"/>
      <c r="X48" s="72"/>
      <c r="Y48" s="68">
        <f t="shared" si="5"/>
        <v>1</v>
      </c>
      <c r="Z48" s="145">
        <f t="shared" si="5"/>
        <v>1</v>
      </c>
      <c r="AA48" s="70"/>
      <c r="AB48" s="55"/>
      <c r="AC48" s="71"/>
      <c r="AD48" s="71"/>
      <c r="AE48" s="151" t="str">
        <f>IF($G48&lt;60,"","○")</f>
        <v>○</v>
      </c>
      <c r="AF48" s="70"/>
      <c r="AG48" s="71"/>
      <c r="AH48" s="71"/>
      <c r="AI48" s="73">
        <f t="shared" si="9"/>
        <v>1</v>
      </c>
      <c r="AJ48" s="101"/>
      <c r="AK48" s="72"/>
      <c r="AL48" s="149">
        <f t="shared" si="8"/>
        <v>1</v>
      </c>
      <c r="AM48" s="57">
        <f t="shared" si="8"/>
        <v>1</v>
      </c>
      <c r="AN48" s="71"/>
      <c r="AO48" s="72"/>
    </row>
    <row r="49" spans="2:43" ht="10.5" customHeight="1" x14ac:dyDescent="0.15">
      <c r="B49" s="373"/>
      <c r="C49" s="373"/>
      <c r="D49" s="381"/>
      <c r="E49" s="144" t="s">
        <v>239</v>
      </c>
      <c r="F49" s="59"/>
      <c r="G49" s="59">
        <v>100</v>
      </c>
      <c r="H49" s="97">
        <v>1</v>
      </c>
      <c r="I49" s="45" t="s">
        <v>52</v>
      </c>
      <c r="J49" s="44" t="s">
        <v>217</v>
      </c>
      <c r="K49" s="45" t="s">
        <v>54</v>
      </c>
      <c r="L49" s="46"/>
      <c r="M49" s="47"/>
      <c r="N49" s="104"/>
      <c r="O49" s="71"/>
      <c r="P49" s="108"/>
      <c r="Q49" s="138" t="str">
        <f t="shared" si="7"/>
        <v>◎</v>
      </c>
      <c r="R49" s="71"/>
      <c r="S49" s="71"/>
      <c r="T49" s="71"/>
      <c r="U49" s="71"/>
      <c r="V49" s="71"/>
      <c r="W49" s="71"/>
      <c r="X49" s="72"/>
      <c r="Y49" s="68">
        <f t="shared" si="5"/>
        <v>1</v>
      </c>
      <c r="Z49" s="145">
        <f t="shared" si="5"/>
        <v>1</v>
      </c>
      <c r="AA49" s="70"/>
      <c r="AB49" s="71"/>
      <c r="AC49" s="108"/>
      <c r="AD49" s="71"/>
      <c r="AE49" s="151" t="str">
        <f>IF($G49&lt;60,"","○")</f>
        <v>○</v>
      </c>
      <c r="AF49" s="70"/>
      <c r="AG49" s="71"/>
      <c r="AH49" s="71"/>
      <c r="AI49" s="73">
        <f t="shared" si="9"/>
        <v>1</v>
      </c>
      <c r="AJ49" s="136"/>
      <c r="AK49" s="72"/>
      <c r="AL49" s="149">
        <f t="shared" si="8"/>
        <v>1</v>
      </c>
      <c r="AM49" s="57">
        <f t="shared" si="8"/>
        <v>1</v>
      </c>
      <c r="AN49" s="71"/>
      <c r="AO49" s="56"/>
    </row>
    <row r="50" spans="2:43" ht="10.5" customHeight="1" x14ac:dyDescent="0.15">
      <c r="B50" s="373"/>
      <c r="C50" s="373"/>
      <c r="D50" s="381"/>
      <c r="E50" s="144" t="s">
        <v>95</v>
      </c>
      <c r="F50" s="59"/>
      <c r="G50" s="59">
        <v>100</v>
      </c>
      <c r="H50" s="97">
        <v>1</v>
      </c>
      <c r="I50" s="45" t="s">
        <v>79</v>
      </c>
      <c r="J50" s="112" t="s">
        <v>93</v>
      </c>
      <c r="K50" s="78" t="s">
        <v>80</v>
      </c>
      <c r="L50" s="46"/>
      <c r="M50" s="47"/>
      <c r="N50" s="70"/>
      <c r="O50" s="71"/>
      <c r="P50" s="108"/>
      <c r="Q50" s="83" t="str">
        <f t="shared" si="7"/>
        <v>◎</v>
      </c>
      <c r="R50" s="71"/>
      <c r="S50" s="71"/>
      <c r="T50" s="71"/>
      <c r="U50" s="71"/>
      <c r="V50" s="71"/>
      <c r="W50" s="71"/>
      <c r="X50" s="72"/>
      <c r="Y50" s="68">
        <f t="shared" si="5"/>
        <v>1</v>
      </c>
      <c r="Z50" s="159">
        <f t="shared" si="5"/>
        <v>1</v>
      </c>
      <c r="AA50" s="98" t="str">
        <f>IF($G50&lt;60,"","○")</f>
        <v>○</v>
      </c>
      <c r="AB50" s="66"/>
      <c r="AC50" s="108"/>
      <c r="AD50" s="71"/>
      <c r="AE50" s="71"/>
      <c r="AF50" s="70"/>
      <c r="AG50" s="71"/>
      <c r="AH50" s="71"/>
      <c r="AI50" s="73">
        <f t="shared" si="9"/>
        <v>1</v>
      </c>
      <c r="AJ50" s="136"/>
      <c r="AK50" s="72"/>
      <c r="AL50" s="146">
        <f t="shared" si="8"/>
        <v>1</v>
      </c>
      <c r="AM50" s="73">
        <f t="shared" si="8"/>
        <v>1</v>
      </c>
      <c r="AN50" s="71"/>
      <c r="AO50" s="142"/>
      <c r="AP50" s="163"/>
      <c r="AQ50" s="164"/>
    </row>
    <row r="51" spans="2:43" ht="10.5" customHeight="1" x14ac:dyDescent="0.15">
      <c r="B51" s="373"/>
      <c r="C51" s="373"/>
      <c r="D51" s="381"/>
      <c r="E51" s="144" t="s">
        <v>96</v>
      </c>
      <c r="F51" s="59"/>
      <c r="G51" s="59">
        <v>100</v>
      </c>
      <c r="H51" s="97">
        <v>2</v>
      </c>
      <c r="I51" s="45" t="s">
        <v>52</v>
      </c>
      <c r="J51" s="45" t="s">
        <v>56</v>
      </c>
      <c r="K51" s="45" t="s">
        <v>54</v>
      </c>
      <c r="L51" s="46"/>
      <c r="M51" s="47"/>
      <c r="N51" s="104"/>
      <c r="O51" s="71"/>
      <c r="P51" s="71"/>
      <c r="Q51" s="138" t="str">
        <f t="shared" si="7"/>
        <v>◎</v>
      </c>
      <c r="R51" s="71"/>
      <c r="S51" s="71"/>
      <c r="T51" s="71"/>
      <c r="U51" s="71"/>
      <c r="V51" s="71"/>
      <c r="W51" s="71"/>
      <c r="X51" s="72"/>
      <c r="Y51" s="68">
        <f t="shared" si="5"/>
        <v>2</v>
      </c>
      <c r="Z51" s="145">
        <f t="shared" si="5"/>
        <v>2</v>
      </c>
      <c r="AA51" s="70"/>
      <c r="AB51" s="71"/>
      <c r="AC51" s="105" t="str">
        <f>IF($G51&lt;60,"","○")</f>
        <v>○</v>
      </c>
      <c r="AD51" s="71"/>
      <c r="AE51" s="72"/>
      <c r="AF51" s="70"/>
      <c r="AG51" s="71"/>
      <c r="AH51" s="71"/>
      <c r="AI51" s="73">
        <f t="shared" si="9"/>
        <v>2</v>
      </c>
      <c r="AJ51" s="71"/>
      <c r="AK51" s="72"/>
      <c r="AL51" s="149">
        <f t="shared" si="8"/>
        <v>2</v>
      </c>
      <c r="AM51" s="57">
        <f t="shared" si="8"/>
        <v>2</v>
      </c>
      <c r="AN51" s="71"/>
      <c r="AO51" s="72"/>
      <c r="AP51" s="163"/>
      <c r="AQ51" s="164"/>
    </row>
    <row r="52" spans="2:43" ht="10.5" customHeight="1" x14ac:dyDescent="0.15">
      <c r="B52" s="373"/>
      <c r="C52" s="373"/>
      <c r="D52" s="381"/>
      <c r="E52" s="144" t="s">
        <v>97</v>
      </c>
      <c r="F52" s="59"/>
      <c r="G52" s="59">
        <v>100</v>
      </c>
      <c r="H52" s="97">
        <v>2</v>
      </c>
      <c r="I52" s="45" t="s">
        <v>52</v>
      </c>
      <c r="J52" s="45" t="s">
        <v>66</v>
      </c>
      <c r="K52" s="45" t="s">
        <v>54</v>
      </c>
      <c r="L52" s="46"/>
      <c r="M52" s="47"/>
      <c r="N52" s="104"/>
      <c r="O52" s="71"/>
      <c r="P52" s="71"/>
      <c r="Q52" s="138" t="str">
        <f t="shared" si="7"/>
        <v>◎</v>
      </c>
      <c r="R52" s="71"/>
      <c r="S52" s="71"/>
      <c r="T52" s="71"/>
      <c r="U52" s="71"/>
      <c r="V52" s="71"/>
      <c r="W52" s="71"/>
      <c r="X52" s="72"/>
      <c r="Y52" s="68">
        <f t="shared" si="5"/>
        <v>2</v>
      </c>
      <c r="Z52" s="145">
        <f t="shared" si="5"/>
        <v>2</v>
      </c>
      <c r="AA52" s="70"/>
      <c r="AB52" s="71"/>
      <c r="AC52" s="105" t="str">
        <f>IF($G52&lt;60,"","○")</f>
        <v>○</v>
      </c>
      <c r="AD52" s="71"/>
      <c r="AE52" s="72"/>
      <c r="AF52" s="70"/>
      <c r="AG52" s="71"/>
      <c r="AH52" s="71"/>
      <c r="AI52" s="73">
        <f t="shared" si="9"/>
        <v>2</v>
      </c>
      <c r="AJ52" s="71"/>
      <c r="AK52" s="72"/>
      <c r="AL52" s="149">
        <f t="shared" si="8"/>
        <v>2</v>
      </c>
      <c r="AM52" s="57">
        <f t="shared" si="8"/>
        <v>2</v>
      </c>
      <c r="AN52" s="71"/>
      <c r="AO52" s="72"/>
      <c r="AP52" s="143"/>
      <c r="AQ52" s="164"/>
    </row>
    <row r="53" spans="2:43" ht="10.5" customHeight="1" x14ac:dyDescent="0.15">
      <c r="B53" s="373"/>
      <c r="C53" s="373"/>
      <c r="D53" s="381"/>
      <c r="E53" s="144" t="s">
        <v>240</v>
      </c>
      <c r="F53" s="59"/>
      <c r="G53" s="59">
        <v>100</v>
      </c>
      <c r="H53" s="97">
        <v>2</v>
      </c>
      <c r="I53" s="45" t="s">
        <v>52</v>
      </c>
      <c r="J53" s="45" t="s">
        <v>101</v>
      </c>
      <c r="K53" s="45" t="s">
        <v>54</v>
      </c>
      <c r="L53" s="46"/>
      <c r="M53" s="47"/>
      <c r="N53" s="104"/>
      <c r="O53" s="71"/>
      <c r="P53" s="71"/>
      <c r="Q53" s="138" t="str">
        <f t="shared" si="7"/>
        <v>◎</v>
      </c>
      <c r="R53" s="71"/>
      <c r="S53" s="71"/>
      <c r="T53" s="71"/>
      <c r="U53" s="71"/>
      <c r="V53" s="71"/>
      <c r="W53" s="71"/>
      <c r="X53" s="72"/>
      <c r="Y53" s="68">
        <f t="shared" si="5"/>
        <v>2</v>
      </c>
      <c r="Z53" s="145">
        <f t="shared" si="5"/>
        <v>2</v>
      </c>
      <c r="AA53" s="70"/>
      <c r="AB53" s="71"/>
      <c r="AC53" s="108"/>
      <c r="AD53" s="71"/>
      <c r="AE53" s="151" t="str">
        <f>IF($G53&lt;60,"","○")</f>
        <v>○</v>
      </c>
      <c r="AF53" s="70"/>
      <c r="AG53" s="71"/>
      <c r="AH53" s="71"/>
      <c r="AI53" s="73">
        <f t="shared" si="9"/>
        <v>2</v>
      </c>
      <c r="AJ53" s="71"/>
      <c r="AK53" s="72"/>
      <c r="AL53" s="149">
        <f t="shared" ref="AL53:AM53" si="10">IF($G53&lt;60,"",$H53)</f>
        <v>2</v>
      </c>
      <c r="AM53" s="57">
        <f t="shared" si="10"/>
        <v>2</v>
      </c>
      <c r="AN53" s="71"/>
      <c r="AO53" s="72"/>
      <c r="AP53" s="143"/>
      <c r="AQ53" s="164"/>
    </row>
    <row r="54" spans="2:43" ht="10.5" customHeight="1" x14ac:dyDescent="0.15">
      <c r="B54" s="373"/>
      <c r="C54" s="373"/>
      <c r="D54" s="381"/>
      <c r="E54" s="144" t="s">
        <v>98</v>
      </c>
      <c r="F54" s="59"/>
      <c r="G54" s="59">
        <v>100</v>
      </c>
      <c r="H54" s="97">
        <v>4</v>
      </c>
      <c r="I54" s="45" t="s">
        <v>52</v>
      </c>
      <c r="J54" s="45" t="s">
        <v>62</v>
      </c>
      <c r="K54" s="45" t="s">
        <v>99</v>
      </c>
      <c r="L54" s="46"/>
      <c r="M54" s="47"/>
      <c r="N54" s="104"/>
      <c r="O54" s="71"/>
      <c r="P54" s="71"/>
      <c r="Q54" s="71"/>
      <c r="R54" s="71"/>
      <c r="S54" s="71"/>
      <c r="T54" s="138" t="str">
        <f>IF($G54&lt;60,"","◎")</f>
        <v>◎</v>
      </c>
      <c r="U54" s="105" t="str">
        <f>IF($G54&lt;60,"","○")</f>
        <v>○</v>
      </c>
      <c r="V54" s="71"/>
      <c r="W54" s="71"/>
      <c r="X54" s="72"/>
      <c r="Y54" s="68">
        <f t="shared" si="5"/>
        <v>4</v>
      </c>
      <c r="Z54" s="145">
        <f t="shared" si="5"/>
        <v>4</v>
      </c>
      <c r="AA54" s="70"/>
      <c r="AB54" s="71"/>
      <c r="AC54" s="71"/>
      <c r="AD54" s="71"/>
      <c r="AE54" s="72"/>
      <c r="AF54" s="70"/>
      <c r="AG54" s="71"/>
      <c r="AH54" s="71"/>
      <c r="AI54" s="73">
        <f>IF($G54&lt;60,"",$H54)</f>
        <v>4</v>
      </c>
      <c r="AJ54" s="71"/>
      <c r="AK54" s="72"/>
      <c r="AL54" s="146">
        <f>IF($G54&lt;60,"",$H54)</f>
        <v>4</v>
      </c>
      <c r="AM54" s="71"/>
      <c r="AN54" s="73">
        <f t="shared" ref="AN54:AN59" si="11">IF($G54&lt;60,"",$H54)</f>
        <v>4</v>
      </c>
      <c r="AO54" s="72"/>
      <c r="AP54" s="163"/>
      <c r="AQ54" s="164"/>
    </row>
    <row r="55" spans="2:43" ht="10.5" customHeight="1" x14ac:dyDescent="0.15">
      <c r="B55" s="373"/>
      <c r="C55" s="373"/>
      <c r="D55" s="381"/>
      <c r="E55" s="131" t="s">
        <v>100</v>
      </c>
      <c r="F55" s="42"/>
      <c r="G55" s="42">
        <v>100</v>
      </c>
      <c r="H55" s="132">
        <v>2</v>
      </c>
      <c r="I55" s="44" t="s">
        <v>52</v>
      </c>
      <c r="J55" s="147" t="s">
        <v>101</v>
      </c>
      <c r="K55" s="44" t="s">
        <v>102</v>
      </c>
      <c r="L55" s="92"/>
      <c r="M55" s="93"/>
      <c r="N55" s="133"/>
      <c r="O55" s="55"/>
      <c r="P55" s="55"/>
      <c r="Q55" s="138" t="str">
        <f>IF($G55&lt;60,"","◎")</f>
        <v>◎</v>
      </c>
      <c r="R55" s="55"/>
      <c r="S55" s="55"/>
      <c r="T55" s="55"/>
      <c r="U55" s="55"/>
      <c r="V55" s="55"/>
      <c r="W55" s="49"/>
      <c r="X55" s="56"/>
      <c r="Y55" s="52">
        <f t="shared" si="5"/>
        <v>2</v>
      </c>
      <c r="Z55" s="165">
        <f t="shared" si="5"/>
        <v>2</v>
      </c>
      <c r="AA55" s="158" t="str">
        <f>IF($G55&lt;60,"","○")</f>
        <v>○</v>
      </c>
      <c r="AB55" s="55"/>
      <c r="AC55" s="55"/>
      <c r="AD55" s="55"/>
      <c r="AE55" s="55"/>
      <c r="AF55" s="54"/>
      <c r="AG55" s="55"/>
      <c r="AH55" s="55"/>
      <c r="AI55" s="57">
        <f>IF($G55&lt;60,"",$H55)</f>
        <v>2</v>
      </c>
      <c r="AJ55" s="55"/>
      <c r="AK55" s="56"/>
      <c r="AL55" s="149">
        <f>IF($G55&lt;60,"",$H55)</f>
        <v>2</v>
      </c>
      <c r="AM55" s="55"/>
      <c r="AN55" s="141">
        <f t="shared" si="11"/>
        <v>2</v>
      </c>
      <c r="AO55" s="56"/>
      <c r="AP55" s="163"/>
      <c r="AQ55" s="164"/>
    </row>
    <row r="56" spans="2:43" ht="10.5" customHeight="1" x14ac:dyDescent="0.15">
      <c r="B56" s="373"/>
      <c r="C56" s="373"/>
      <c r="D56" s="381"/>
      <c r="E56" s="144" t="s">
        <v>219</v>
      </c>
      <c r="F56" s="59"/>
      <c r="G56" s="59">
        <v>100</v>
      </c>
      <c r="H56" s="97">
        <v>2</v>
      </c>
      <c r="I56" s="45" t="s">
        <v>79</v>
      </c>
      <c r="J56" s="45" t="s">
        <v>60</v>
      </c>
      <c r="K56" s="45" t="s">
        <v>103</v>
      </c>
      <c r="L56" s="46"/>
      <c r="M56" s="47"/>
      <c r="N56" s="104"/>
      <c r="O56" s="71"/>
      <c r="P56" s="71"/>
      <c r="Q56" s="71"/>
      <c r="R56" s="71"/>
      <c r="S56" s="71"/>
      <c r="T56" s="138" t="str">
        <f>IF($G56&lt;60,"","◎")</f>
        <v>◎</v>
      </c>
      <c r="U56" s="105" t="str">
        <f>IF($G56&lt;60,"","○")</f>
        <v>○</v>
      </c>
      <c r="V56" s="71"/>
      <c r="W56" s="71"/>
      <c r="X56" s="72"/>
      <c r="Y56" s="68">
        <f t="shared" si="5"/>
        <v>2</v>
      </c>
      <c r="Z56" s="145">
        <f t="shared" si="5"/>
        <v>2</v>
      </c>
      <c r="AA56" s="70"/>
      <c r="AB56" s="71"/>
      <c r="AC56" s="71"/>
      <c r="AD56" s="71"/>
      <c r="AE56" s="72"/>
      <c r="AF56" s="70"/>
      <c r="AG56" s="71"/>
      <c r="AH56" s="71"/>
      <c r="AI56" s="73">
        <f>IF($G56&lt;60,"",$H56)</f>
        <v>2</v>
      </c>
      <c r="AJ56" s="101"/>
      <c r="AK56" s="72"/>
      <c r="AL56" s="146">
        <f>IF($G56&lt;60,"",$H56)</f>
        <v>2</v>
      </c>
      <c r="AM56" s="71"/>
      <c r="AN56" s="73">
        <f t="shared" si="11"/>
        <v>2</v>
      </c>
      <c r="AO56" s="72"/>
      <c r="AP56" s="143"/>
      <c r="AQ56" s="164"/>
    </row>
    <row r="57" spans="2:43" ht="10.5" customHeight="1" x14ac:dyDescent="0.15">
      <c r="B57" s="373"/>
      <c r="C57" s="373"/>
      <c r="D57" s="381"/>
      <c r="E57" s="289" t="s">
        <v>242</v>
      </c>
      <c r="F57" s="290"/>
      <c r="G57" s="308" t="s">
        <v>220</v>
      </c>
      <c r="H57" s="288">
        <v>1</v>
      </c>
      <c r="I57" s="45" t="s">
        <v>79</v>
      </c>
      <c r="J57" s="45" t="s">
        <v>62</v>
      </c>
      <c r="K57" s="45" t="s">
        <v>112</v>
      </c>
      <c r="L57" s="293"/>
      <c r="M57" s="294"/>
      <c r="N57" s="63" t="str">
        <f>IF($G57&lt;60,"","◇")</f>
        <v>◇</v>
      </c>
      <c r="O57" s="65" t="str">
        <f>IF($G57&lt;60,"","◇")</f>
        <v>◇</v>
      </c>
      <c r="P57" s="108"/>
      <c r="Q57" s="108"/>
      <c r="R57" s="108"/>
      <c r="S57" s="108"/>
      <c r="T57" s="108"/>
      <c r="U57" s="65" t="str">
        <f>IF($G57&lt;60,"","◇")</f>
        <v>◇</v>
      </c>
      <c r="V57" s="108"/>
      <c r="W57" s="108"/>
      <c r="X57" s="161"/>
      <c r="Y57" s="68">
        <f t="shared" si="5"/>
        <v>1</v>
      </c>
      <c r="Z57" s="145">
        <f t="shared" si="5"/>
        <v>1</v>
      </c>
      <c r="AA57" s="107"/>
      <c r="AB57" s="108"/>
      <c r="AC57" s="108"/>
      <c r="AD57" s="108"/>
      <c r="AE57" s="161"/>
      <c r="AF57" s="107"/>
      <c r="AG57" s="108"/>
      <c r="AH57" s="108"/>
      <c r="AI57" s="73">
        <f t="shared" ref="AI57" si="12">IF($G57&lt;60,"",$H57)</f>
        <v>1</v>
      </c>
      <c r="AJ57" s="73">
        <f>IF($G57&lt;60,"",$H57)</f>
        <v>1</v>
      </c>
      <c r="AK57" s="72"/>
      <c r="AL57" s="70"/>
      <c r="AM57" s="71"/>
      <c r="AN57" s="108"/>
      <c r="AO57" s="110">
        <f>IF($G57&lt;60,"",$H57)</f>
        <v>1</v>
      </c>
      <c r="AP57" s="307"/>
      <c r="AQ57" s="164"/>
    </row>
    <row r="58" spans="2:43" ht="10.5" customHeight="1" x14ac:dyDescent="0.15">
      <c r="B58" s="373"/>
      <c r="C58" s="373"/>
      <c r="D58" s="382"/>
      <c r="E58" s="166" t="s">
        <v>104</v>
      </c>
      <c r="F58" s="122"/>
      <c r="G58" s="167" t="s">
        <v>105</v>
      </c>
      <c r="H58" s="123">
        <v>10</v>
      </c>
      <c r="I58" s="124" t="s">
        <v>52</v>
      </c>
      <c r="J58" s="124" t="s">
        <v>106</v>
      </c>
      <c r="K58" s="124" t="s">
        <v>107</v>
      </c>
      <c r="L58" s="79"/>
      <c r="M58" s="80"/>
      <c r="N58" s="168"/>
      <c r="O58" s="90"/>
      <c r="P58" s="90"/>
      <c r="Q58" s="90"/>
      <c r="R58" s="169" t="str">
        <f>IF($G58&lt;60,"","◎")</f>
        <v>◎</v>
      </c>
      <c r="S58" s="90"/>
      <c r="T58" s="169" t="str">
        <f>IF($G58&lt;60,"","◎")</f>
        <v>◎</v>
      </c>
      <c r="U58" s="90"/>
      <c r="V58" s="90"/>
      <c r="W58" s="90"/>
      <c r="X58" s="127"/>
      <c r="Y58" s="85">
        <f>IF($G58&lt;&gt;"○","",$H58)</f>
        <v>10</v>
      </c>
      <c r="Z58" s="170">
        <f>IF($G58&lt;60,"",$H58)</f>
        <v>10</v>
      </c>
      <c r="AA58" s="89"/>
      <c r="AB58" s="90"/>
      <c r="AC58" s="90"/>
      <c r="AD58" s="90"/>
      <c r="AE58" s="127"/>
      <c r="AF58" s="89"/>
      <c r="AG58" s="90"/>
      <c r="AH58" s="90"/>
      <c r="AI58" s="87">
        <f>IF($G58&lt;&gt;"○","",$H58)</f>
        <v>10</v>
      </c>
      <c r="AJ58" s="90"/>
      <c r="AK58" s="127"/>
      <c r="AL58" s="171">
        <f>IF($G58&lt;&gt;"○","",$H58)</f>
        <v>10</v>
      </c>
      <c r="AM58" s="90"/>
      <c r="AN58" s="87">
        <f t="shared" si="11"/>
        <v>10</v>
      </c>
      <c r="AO58" s="127"/>
    </row>
    <row r="59" spans="2:43" ht="10.5" customHeight="1" x14ac:dyDescent="0.15">
      <c r="B59" s="373"/>
      <c r="C59" s="373"/>
      <c r="D59" s="375" t="s">
        <v>63</v>
      </c>
      <c r="E59" s="131" t="s">
        <v>110</v>
      </c>
      <c r="F59" s="42"/>
      <c r="G59" s="42">
        <v>100</v>
      </c>
      <c r="H59" s="132">
        <v>1</v>
      </c>
      <c r="I59" s="44" t="s">
        <v>64</v>
      </c>
      <c r="J59" s="147" t="s">
        <v>60</v>
      </c>
      <c r="K59" s="44" t="s">
        <v>103</v>
      </c>
      <c r="L59" s="92"/>
      <c r="M59" s="93"/>
      <c r="N59" s="133"/>
      <c r="O59" s="55"/>
      <c r="P59" s="55"/>
      <c r="Q59" s="116" t="str">
        <f>IF($G59&lt;60,"","○")</f>
        <v>○</v>
      </c>
      <c r="R59" s="55"/>
      <c r="S59" s="55"/>
      <c r="T59" s="55"/>
      <c r="U59" s="55"/>
      <c r="V59" s="55"/>
      <c r="W59" s="55"/>
      <c r="X59" s="56"/>
      <c r="Y59" s="52">
        <f>IF($G59&lt;60,"",$H59)</f>
        <v>1</v>
      </c>
      <c r="Z59" s="134">
        <f>IF($G59&lt;60,"",$H59)</f>
        <v>1</v>
      </c>
      <c r="AA59" s="54"/>
      <c r="AB59" s="55"/>
      <c r="AC59" s="55"/>
      <c r="AD59" s="49"/>
      <c r="AE59" s="56"/>
      <c r="AF59" s="54"/>
      <c r="AG59" s="55"/>
      <c r="AH59" s="55"/>
      <c r="AI59" s="73">
        <f>IF($G59&lt;60,"",$H59)</f>
        <v>1</v>
      </c>
      <c r="AJ59" s="101"/>
      <c r="AK59" s="72"/>
      <c r="AL59" s="146">
        <f>IF($G59&lt;60,"",$H59)</f>
        <v>1</v>
      </c>
      <c r="AM59" s="71"/>
      <c r="AN59" s="73">
        <f t="shared" si="11"/>
        <v>1</v>
      </c>
      <c r="AO59" s="72"/>
    </row>
    <row r="60" spans="2:43" ht="10.5" customHeight="1" x14ac:dyDescent="0.15">
      <c r="B60" s="373"/>
      <c r="C60" s="373"/>
      <c r="D60" s="375"/>
      <c r="E60" s="131" t="s">
        <v>108</v>
      </c>
      <c r="F60" s="42"/>
      <c r="G60" s="42">
        <v>100</v>
      </c>
      <c r="H60" s="132">
        <v>1</v>
      </c>
      <c r="I60" s="44" t="s">
        <v>64</v>
      </c>
      <c r="J60" s="147" t="s">
        <v>75</v>
      </c>
      <c r="K60" s="44" t="s">
        <v>54</v>
      </c>
      <c r="L60" s="92"/>
      <c r="M60" s="93"/>
      <c r="N60" s="133"/>
      <c r="O60" s="55"/>
      <c r="P60" s="55"/>
      <c r="Q60" s="116" t="str">
        <f t="shared" ref="Q60:Q61" si="13">IF($G60&lt;60,"","○")</f>
        <v>○</v>
      </c>
      <c r="R60" s="55"/>
      <c r="S60" s="55"/>
      <c r="T60" s="55"/>
      <c r="U60" s="55"/>
      <c r="V60" s="55"/>
      <c r="W60" s="55"/>
      <c r="X60" s="56"/>
      <c r="Y60" s="52">
        <f t="shared" si="5"/>
        <v>1</v>
      </c>
      <c r="Z60" s="134">
        <f t="shared" si="5"/>
        <v>1</v>
      </c>
      <c r="AA60" s="158" t="str">
        <f>IF($G60&lt;60,"","○")</f>
        <v>○</v>
      </c>
      <c r="AB60" s="55"/>
      <c r="AC60" s="55"/>
      <c r="AD60" s="55"/>
      <c r="AE60" s="56"/>
      <c r="AF60" s="54"/>
      <c r="AG60" s="55"/>
      <c r="AH60" s="55"/>
      <c r="AI60" s="57">
        <f>IF($G60&lt;60,"",$H60)</f>
        <v>1</v>
      </c>
      <c r="AJ60" s="55"/>
      <c r="AK60" s="56"/>
      <c r="AL60" s="149">
        <f>IF($G60&lt;60,"",$H60)</f>
        <v>1</v>
      </c>
      <c r="AM60" s="57">
        <f>IF($G60&lt;60,"",$H60)</f>
        <v>1</v>
      </c>
      <c r="AN60" s="55"/>
      <c r="AO60" s="56"/>
    </row>
    <row r="61" spans="2:43" ht="10.5" customHeight="1" x14ac:dyDescent="0.15">
      <c r="B61" s="373"/>
      <c r="C61" s="373"/>
      <c r="D61" s="375"/>
      <c r="E61" s="144" t="s">
        <v>109</v>
      </c>
      <c r="F61" s="42"/>
      <c r="G61" s="59">
        <v>100</v>
      </c>
      <c r="H61" s="97">
        <v>1</v>
      </c>
      <c r="I61" s="45" t="s">
        <v>64</v>
      </c>
      <c r="J61" s="147" t="s">
        <v>75</v>
      </c>
      <c r="K61" s="45" t="s">
        <v>54</v>
      </c>
      <c r="L61" s="46"/>
      <c r="M61" s="47"/>
      <c r="N61" s="104"/>
      <c r="O61" s="71"/>
      <c r="P61" s="71"/>
      <c r="Q61" s="105" t="str">
        <f t="shared" si="13"/>
        <v>○</v>
      </c>
      <c r="R61" s="71"/>
      <c r="S61" s="71"/>
      <c r="T61" s="71"/>
      <c r="U61" s="71"/>
      <c r="V61" s="71"/>
      <c r="W61" s="71"/>
      <c r="X61" s="72"/>
      <c r="Y61" s="68">
        <f>IF($G61&lt;60,"",$H61)</f>
        <v>1</v>
      </c>
      <c r="Z61" s="145">
        <f>IF($G61&lt;60,"",$H61)</f>
        <v>1</v>
      </c>
      <c r="AA61" s="150"/>
      <c r="AB61" s="71"/>
      <c r="AC61" s="71"/>
      <c r="AD61" s="172"/>
      <c r="AE61" s="173" t="str">
        <f>IF($G61&lt;60,"","○")</f>
        <v>○</v>
      </c>
      <c r="AF61" s="70"/>
      <c r="AG61" s="71"/>
      <c r="AH61" s="71"/>
      <c r="AI61" s="73">
        <f>IF($G61&lt;60,"",$H61)</f>
        <v>1</v>
      </c>
      <c r="AJ61" s="71"/>
      <c r="AK61" s="72"/>
      <c r="AL61" s="146">
        <f t="shared" ref="AL61:AM61" si="14">IF($G61&lt;60,"",$H61)</f>
        <v>1</v>
      </c>
      <c r="AM61" s="73">
        <f t="shared" si="14"/>
        <v>1</v>
      </c>
      <c r="AN61" s="71"/>
      <c r="AO61" s="72"/>
    </row>
    <row r="62" spans="2:43" ht="10.5" customHeight="1" x14ac:dyDescent="0.15">
      <c r="B62" s="417"/>
      <c r="C62" s="417"/>
      <c r="D62" s="375"/>
      <c r="E62" s="174" t="s">
        <v>111</v>
      </c>
      <c r="F62" s="175"/>
      <c r="G62" s="176" t="s">
        <v>105</v>
      </c>
      <c r="H62" s="177">
        <v>1</v>
      </c>
      <c r="I62" s="178" t="s">
        <v>64</v>
      </c>
      <c r="J62" s="179" t="s">
        <v>53</v>
      </c>
      <c r="K62" s="178" t="s">
        <v>112</v>
      </c>
      <c r="L62" s="180"/>
      <c r="M62" s="181"/>
      <c r="N62" s="182"/>
      <c r="O62" s="183"/>
      <c r="P62" s="183"/>
      <c r="Q62" s="183"/>
      <c r="R62" s="183"/>
      <c r="S62" s="183"/>
      <c r="T62" s="183"/>
      <c r="U62" s="184" t="str">
        <f>IF($G62&lt;60,"","○")</f>
        <v>○</v>
      </c>
      <c r="V62" s="183"/>
      <c r="W62" s="183"/>
      <c r="X62" s="185"/>
      <c r="Y62" s="186">
        <f t="shared" ref="Y62:Z71" si="15">IF($G62&lt;60,"",$H62)</f>
        <v>1</v>
      </c>
      <c r="Z62" s="187">
        <f t="shared" si="15"/>
        <v>1</v>
      </c>
      <c r="AA62" s="188"/>
      <c r="AB62" s="183"/>
      <c r="AC62" s="183"/>
      <c r="AD62" s="183"/>
      <c r="AE62" s="185"/>
      <c r="AF62" s="188"/>
      <c r="AG62" s="183"/>
      <c r="AH62" s="183"/>
      <c r="AI62" s="189">
        <f>IF($G62&lt;60,"",$H62)</f>
        <v>1</v>
      </c>
      <c r="AJ62" s="189">
        <f>IF($G62&lt;60,"",$H62)</f>
        <v>1</v>
      </c>
      <c r="AK62" s="185"/>
      <c r="AL62" s="188"/>
      <c r="AM62" s="183"/>
      <c r="AN62" s="183"/>
      <c r="AO62" s="190">
        <f>IF($G62&lt;60,"",$H62)</f>
        <v>1</v>
      </c>
    </row>
    <row r="63" spans="2:43" ht="10.5" customHeight="1" x14ac:dyDescent="0.15">
      <c r="B63" s="379"/>
      <c r="C63" s="373" t="s">
        <v>49</v>
      </c>
      <c r="D63" s="380" t="s">
        <v>16</v>
      </c>
      <c r="E63" s="41" t="s">
        <v>113</v>
      </c>
      <c r="F63" s="43"/>
      <c r="G63" s="42">
        <v>100</v>
      </c>
      <c r="H63" s="132">
        <v>2</v>
      </c>
      <c r="I63" s="44" t="s">
        <v>52</v>
      </c>
      <c r="J63" s="44" t="s">
        <v>114</v>
      </c>
      <c r="K63" s="44" t="s">
        <v>54</v>
      </c>
      <c r="L63" s="149">
        <f t="shared" ref="L63:M76" si="16">IF($G63&lt;60,"",$H63)</f>
        <v>2</v>
      </c>
      <c r="M63" s="191">
        <f t="shared" si="16"/>
        <v>2</v>
      </c>
      <c r="N63" s="192" t="str">
        <f>IF($G63&lt;60,"","◎")</f>
        <v>◎</v>
      </c>
      <c r="O63" s="55"/>
      <c r="P63" s="55"/>
      <c r="Q63" s="55"/>
      <c r="R63" s="55"/>
      <c r="S63" s="55"/>
      <c r="T63" s="55"/>
      <c r="U63" s="55"/>
      <c r="V63" s="55"/>
      <c r="W63" s="55"/>
      <c r="X63" s="56"/>
      <c r="Y63" s="52">
        <f t="shared" si="15"/>
        <v>2</v>
      </c>
      <c r="Z63" s="193"/>
      <c r="AA63" s="54"/>
      <c r="AB63" s="55"/>
      <c r="AC63" s="55"/>
      <c r="AD63" s="55"/>
      <c r="AE63" s="56"/>
      <c r="AF63" s="149">
        <f t="shared" ref="AF63:AI77" si="17">IF($G63&lt;60,"",$H63)</f>
        <v>2</v>
      </c>
      <c r="AG63" s="55"/>
      <c r="AH63" s="55"/>
      <c r="AI63" s="55"/>
      <c r="AJ63" s="57">
        <f t="shared" ref="AJ63:AJ75" si="18">IF($G63&lt;60,"",$H63)</f>
        <v>2</v>
      </c>
      <c r="AK63" s="194"/>
      <c r="AL63" s="54"/>
      <c r="AM63" s="55"/>
      <c r="AN63" s="55"/>
      <c r="AO63" s="56"/>
    </row>
    <row r="64" spans="2:43" ht="10.5" customHeight="1" x14ac:dyDescent="0.15">
      <c r="B64" s="379"/>
      <c r="C64" s="373"/>
      <c r="D64" s="381"/>
      <c r="E64" s="144" t="s">
        <v>115</v>
      </c>
      <c r="F64" s="60"/>
      <c r="G64" s="59">
        <v>100</v>
      </c>
      <c r="H64" s="97">
        <v>1</v>
      </c>
      <c r="I64" s="45" t="s">
        <v>116</v>
      </c>
      <c r="J64" s="45" t="s">
        <v>117</v>
      </c>
      <c r="K64" s="45" t="s">
        <v>103</v>
      </c>
      <c r="L64" s="195">
        <f>IF($G64&lt;60,"",$H64)</f>
        <v>1</v>
      </c>
      <c r="M64" s="196">
        <f>IF($G64&lt;60,"",$H64)</f>
        <v>1</v>
      </c>
      <c r="N64" s="197"/>
      <c r="O64" s="198"/>
      <c r="P64" s="199"/>
      <c r="Q64" s="198"/>
      <c r="R64" s="198"/>
      <c r="S64" s="200" t="str">
        <f>IF($G64&lt;60,"","◎")</f>
        <v>◎</v>
      </c>
      <c r="T64" s="198"/>
      <c r="U64" s="198"/>
      <c r="V64" s="198"/>
      <c r="W64" s="198"/>
      <c r="X64" s="47"/>
      <c r="Y64" s="68">
        <f>IF($G64&lt;60,"",$H64)</f>
        <v>1</v>
      </c>
      <c r="Z64" s="97"/>
      <c r="AA64" s="197"/>
      <c r="AB64" s="198"/>
      <c r="AC64" s="198"/>
      <c r="AD64" s="198"/>
      <c r="AE64" s="47"/>
      <c r="AF64" s="195">
        <f>IF($G64&lt;60,"",$H64)</f>
        <v>1</v>
      </c>
      <c r="AG64" s="198"/>
      <c r="AH64" s="201"/>
      <c r="AI64" s="198"/>
      <c r="AJ64" s="202">
        <f>IF($G64&lt;60,"",$H64)</f>
        <v>1</v>
      </c>
      <c r="AK64" s="202">
        <f>IF($G64&lt;60,"",$H64)</f>
        <v>1</v>
      </c>
      <c r="AL64" s="46"/>
      <c r="AM64" s="198"/>
      <c r="AN64" s="198"/>
      <c r="AO64" s="47"/>
    </row>
    <row r="65" spans="2:41" ht="10.5" customHeight="1" x14ac:dyDescent="0.15">
      <c r="B65" s="379"/>
      <c r="C65" s="373"/>
      <c r="D65" s="382"/>
      <c r="E65" s="203" t="s">
        <v>118</v>
      </c>
      <c r="F65" s="77"/>
      <c r="G65" s="122">
        <v>100</v>
      </c>
      <c r="H65" s="123">
        <v>2</v>
      </c>
      <c r="I65" s="124" t="s">
        <v>52</v>
      </c>
      <c r="J65" s="124" t="s">
        <v>119</v>
      </c>
      <c r="K65" s="124" t="s">
        <v>54</v>
      </c>
      <c r="L65" s="171">
        <f>IF($G65&lt;60,"",$H65)</f>
        <v>2</v>
      </c>
      <c r="M65" s="204">
        <f>IF($G65&lt;60,"",$H65)</f>
        <v>2</v>
      </c>
      <c r="N65" s="168"/>
      <c r="O65" s="90"/>
      <c r="P65" s="169" t="str">
        <f>IF($G65&lt;60,"","◎")</f>
        <v>◎</v>
      </c>
      <c r="Q65" s="90"/>
      <c r="R65" s="90"/>
      <c r="S65" s="90"/>
      <c r="T65" s="90"/>
      <c r="U65" s="90"/>
      <c r="V65" s="90"/>
      <c r="W65" s="90"/>
      <c r="X65" s="127"/>
      <c r="Y65" s="85">
        <f>IF($G65&lt;60,"",$H65)</f>
        <v>2</v>
      </c>
      <c r="Z65" s="301">
        <f t="shared" si="15"/>
        <v>2</v>
      </c>
      <c r="AA65" s="89"/>
      <c r="AB65" s="90"/>
      <c r="AC65" s="90"/>
      <c r="AD65" s="90"/>
      <c r="AE65" s="127"/>
      <c r="AF65" s="171">
        <f>IF($G65&lt;60,"",$H65)</f>
        <v>2</v>
      </c>
      <c r="AG65" s="87">
        <f>IF($G65&lt;60,"",$H65)</f>
        <v>2</v>
      </c>
      <c r="AH65" s="90"/>
      <c r="AI65" s="87">
        <f>IF($G65&lt;60,"",$H65)</f>
        <v>2</v>
      </c>
      <c r="AJ65" s="87">
        <f>IF($G65&lt;60,"",$H65)</f>
        <v>2</v>
      </c>
      <c r="AK65" s="127"/>
      <c r="AL65" s="89"/>
      <c r="AM65" s="90"/>
      <c r="AN65" s="90"/>
      <c r="AO65" s="88">
        <f>IF($G65&lt;60,"",$H65)</f>
        <v>2</v>
      </c>
    </row>
    <row r="66" spans="2:41" ht="10.5" customHeight="1" x14ac:dyDescent="0.15">
      <c r="B66" s="379"/>
      <c r="C66" s="373"/>
      <c r="D66" s="373" t="s">
        <v>64</v>
      </c>
      <c r="E66" s="131" t="s">
        <v>120</v>
      </c>
      <c r="F66" s="43"/>
      <c r="G66" s="42">
        <v>100</v>
      </c>
      <c r="H66" s="132">
        <v>1</v>
      </c>
      <c r="I66" s="44" t="s">
        <v>64</v>
      </c>
      <c r="J66" s="44" t="s">
        <v>119</v>
      </c>
      <c r="K66" s="44" t="s">
        <v>103</v>
      </c>
      <c r="L66" s="149">
        <f t="shared" si="16"/>
        <v>1</v>
      </c>
      <c r="M66" s="56"/>
      <c r="N66" s="48"/>
      <c r="O66" s="55"/>
      <c r="P66" s="133"/>
      <c r="Q66" s="55"/>
      <c r="R66" s="55"/>
      <c r="S66" s="205" t="str">
        <f>IF($G66&lt;60,"","○")</f>
        <v>○</v>
      </c>
      <c r="T66" s="55"/>
      <c r="U66" s="55"/>
      <c r="V66" s="55"/>
      <c r="W66" s="55"/>
      <c r="X66" s="56"/>
      <c r="Y66" s="52">
        <f t="shared" si="15"/>
        <v>1</v>
      </c>
      <c r="Z66" s="193"/>
      <c r="AA66" s="54"/>
      <c r="AB66" s="55"/>
      <c r="AC66" s="55"/>
      <c r="AD66" s="55"/>
      <c r="AE66" s="56"/>
      <c r="AF66" s="149">
        <f t="shared" si="17"/>
        <v>1</v>
      </c>
      <c r="AG66" s="55"/>
      <c r="AH66" s="55"/>
      <c r="AI66" s="55"/>
      <c r="AJ66" s="57">
        <f t="shared" si="18"/>
        <v>1</v>
      </c>
      <c r="AK66" s="57">
        <f>IF($G66&lt;60,"",$H66)</f>
        <v>1</v>
      </c>
      <c r="AL66" s="54"/>
      <c r="AM66" s="55"/>
      <c r="AN66" s="55"/>
      <c r="AO66" s="56"/>
    </row>
    <row r="67" spans="2:41" ht="10.5" customHeight="1" x14ac:dyDescent="0.15">
      <c r="B67" s="379"/>
      <c r="C67" s="373"/>
      <c r="D67" s="373"/>
      <c r="E67" s="41" t="s">
        <v>121</v>
      </c>
      <c r="F67" s="43"/>
      <c r="G67" s="42">
        <v>100</v>
      </c>
      <c r="H67" s="132">
        <v>2</v>
      </c>
      <c r="I67" s="44" t="s">
        <v>64</v>
      </c>
      <c r="J67" s="44" t="s">
        <v>122</v>
      </c>
      <c r="K67" s="44" t="s">
        <v>54</v>
      </c>
      <c r="L67" s="146">
        <f t="shared" si="16"/>
        <v>2</v>
      </c>
      <c r="M67" s="72"/>
      <c r="N67" s="48"/>
      <c r="O67" s="55"/>
      <c r="P67" s="205" t="str">
        <f>IF($G67&lt;60,"","○")</f>
        <v>○</v>
      </c>
      <c r="Q67" s="55"/>
      <c r="R67" s="55"/>
      <c r="S67" s="55"/>
      <c r="T67" s="55"/>
      <c r="U67" s="55"/>
      <c r="V67" s="55"/>
      <c r="W67" s="55"/>
      <c r="X67" s="56"/>
      <c r="Y67" s="52">
        <f t="shared" si="15"/>
        <v>2</v>
      </c>
      <c r="Z67" s="300">
        <f t="shared" si="15"/>
        <v>2</v>
      </c>
      <c r="AA67" s="54"/>
      <c r="AB67" s="55"/>
      <c r="AC67" s="55"/>
      <c r="AD67" s="55"/>
      <c r="AE67" s="56"/>
      <c r="AF67" s="149">
        <f t="shared" si="17"/>
        <v>2</v>
      </c>
      <c r="AG67" s="141">
        <f t="shared" si="17"/>
        <v>2</v>
      </c>
      <c r="AH67" s="55"/>
      <c r="AI67" s="141">
        <f t="shared" ref="AI67:AI75" si="19">IF($G67&lt;60,"",$H67)</f>
        <v>2</v>
      </c>
      <c r="AJ67" s="57">
        <f t="shared" si="18"/>
        <v>2</v>
      </c>
      <c r="AK67" s="56"/>
      <c r="AL67" s="54"/>
      <c r="AM67" s="55"/>
      <c r="AN67" s="55"/>
      <c r="AO67" s="206">
        <f t="shared" ref="AO67:AO75" si="20">IF($G67&lt;60,"",$H67)</f>
        <v>2</v>
      </c>
    </row>
    <row r="68" spans="2:41" ht="10.5" customHeight="1" x14ac:dyDescent="0.15">
      <c r="B68" s="379"/>
      <c r="C68" s="417"/>
      <c r="D68" s="417"/>
      <c r="E68" s="76" t="s">
        <v>123</v>
      </c>
      <c r="F68" s="77"/>
      <c r="G68" s="122">
        <v>100</v>
      </c>
      <c r="H68" s="123">
        <v>2</v>
      </c>
      <c r="I68" s="124" t="s">
        <v>64</v>
      </c>
      <c r="J68" s="297" t="s">
        <v>124</v>
      </c>
      <c r="K68" s="124" t="s">
        <v>54</v>
      </c>
      <c r="L68" s="171">
        <f t="shared" si="16"/>
        <v>2</v>
      </c>
      <c r="M68" s="127"/>
      <c r="N68" s="125"/>
      <c r="O68" s="90"/>
      <c r="P68" s="126" t="str">
        <f>IF($G68&lt;60,"","○")</f>
        <v>○</v>
      </c>
      <c r="Q68" s="90"/>
      <c r="R68" s="90"/>
      <c r="S68" s="90"/>
      <c r="T68" s="90"/>
      <c r="U68" s="90"/>
      <c r="V68" s="90"/>
      <c r="W68" s="90"/>
      <c r="X68" s="127"/>
      <c r="Y68" s="85">
        <f t="shared" si="15"/>
        <v>2</v>
      </c>
      <c r="Z68" s="301">
        <f t="shared" si="15"/>
        <v>2</v>
      </c>
      <c r="AA68" s="89"/>
      <c r="AB68" s="90"/>
      <c r="AC68" s="90"/>
      <c r="AD68" s="90"/>
      <c r="AE68" s="127"/>
      <c r="AF68" s="171">
        <f t="shared" si="17"/>
        <v>2</v>
      </c>
      <c r="AG68" s="87">
        <f t="shared" si="17"/>
        <v>2</v>
      </c>
      <c r="AH68" s="90"/>
      <c r="AI68" s="87">
        <f t="shared" si="19"/>
        <v>2</v>
      </c>
      <c r="AJ68" s="87">
        <f t="shared" si="18"/>
        <v>2</v>
      </c>
      <c r="AK68" s="127"/>
      <c r="AL68" s="89"/>
      <c r="AM68" s="90"/>
      <c r="AN68" s="90"/>
      <c r="AO68" s="207">
        <f t="shared" si="20"/>
        <v>2</v>
      </c>
    </row>
    <row r="69" spans="2:41" ht="10.5" customHeight="1" x14ac:dyDescent="0.15">
      <c r="B69" s="379"/>
      <c r="C69" s="377" t="s">
        <v>248</v>
      </c>
      <c r="D69" s="373" t="s">
        <v>189</v>
      </c>
      <c r="E69" s="211" t="s">
        <v>126</v>
      </c>
      <c r="F69" s="60"/>
      <c r="G69" s="59">
        <v>100</v>
      </c>
      <c r="H69" s="97">
        <v>2</v>
      </c>
      <c r="I69" s="45" t="s">
        <v>52</v>
      </c>
      <c r="J69" s="44" t="s">
        <v>125</v>
      </c>
      <c r="K69" s="45" t="s">
        <v>54</v>
      </c>
      <c r="L69" s="146">
        <f t="shared" si="16"/>
        <v>2</v>
      </c>
      <c r="M69" s="212">
        <f t="shared" si="16"/>
        <v>2</v>
      </c>
      <c r="N69" s="213" t="str">
        <f>IF($G69&lt;60,"","◎")</f>
        <v>◎</v>
      </c>
      <c r="O69" s="71"/>
      <c r="P69" s="105" t="str">
        <f>IF($G69&lt;60,"","○")</f>
        <v>○</v>
      </c>
      <c r="Q69" s="71"/>
      <c r="R69" s="71"/>
      <c r="S69" s="71"/>
      <c r="T69" s="71"/>
      <c r="U69" s="71"/>
      <c r="V69" s="71"/>
      <c r="W69" s="71"/>
      <c r="X69" s="72"/>
      <c r="Y69" s="68">
        <f t="shared" si="15"/>
        <v>2</v>
      </c>
      <c r="Z69" s="202">
        <f t="shared" si="15"/>
        <v>2</v>
      </c>
      <c r="AA69" s="70"/>
      <c r="AB69" s="71"/>
      <c r="AC69" s="71"/>
      <c r="AD69" s="71"/>
      <c r="AE69" s="72"/>
      <c r="AF69" s="146">
        <f t="shared" si="17"/>
        <v>2</v>
      </c>
      <c r="AG69" s="73">
        <f t="shared" si="17"/>
        <v>2</v>
      </c>
      <c r="AH69" s="55"/>
      <c r="AI69" s="73">
        <f t="shared" si="19"/>
        <v>2</v>
      </c>
      <c r="AJ69" s="73">
        <f t="shared" si="18"/>
        <v>2</v>
      </c>
      <c r="AK69" s="72"/>
      <c r="AL69" s="70"/>
      <c r="AM69" s="71"/>
      <c r="AN69" s="71"/>
      <c r="AO69" s="110">
        <f t="shared" si="20"/>
        <v>2</v>
      </c>
    </row>
    <row r="70" spans="2:41" ht="10.5" customHeight="1" x14ac:dyDescent="0.15">
      <c r="B70" s="379"/>
      <c r="C70" s="377"/>
      <c r="D70" s="373"/>
      <c r="E70" s="211" t="s">
        <v>127</v>
      </c>
      <c r="F70" s="60"/>
      <c r="G70" s="59">
        <v>100</v>
      </c>
      <c r="H70" s="97">
        <v>2</v>
      </c>
      <c r="I70" s="45" t="s">
        <v>52</v>
      </c>
      <c r="J70" s="45" t="s">
        <v>119</v>
      </c>
      <c r="K70" s="45" t="s">
        <v>54</v>
      </c>
      <c r="L70" s="146">
        <f t="shared" si="16"/>
        <v>2</v>
      </c>
      <c r="M70" s="212">
        <f t="shared" si="16"/>
        <v>2</v>
      </c>
      <c r="N70" s="104"/>
      <c r="O70" s="105" t="str">
        <f>IF($G70&lt;60,"","○")</f>
        <v>○</v>
      </c>
      <c r="P70" s="71"/>
      <c r="Q70" s="71"/>
      <c r="R70" s="71"/>
      <c r="S70" s="71"/>
      <c r="T70" s="71"/>
      <c r="U70" s="71"/>
      <c r="V70" s="71"/>
      <c r="W70" s="138" t="str">
        <f>IF($G70&lt;60,"","◎")</f>
        <v>◎</v>
      </c>
      <c r="X70" s="72"/>
      <c r="Y70" s="68">
        <f t="shared" si="15"/>
        <v>2</v>
      </c>
      <c r="Z70" s="202">
        <f t="shared" si="15"/>
        <v>2</v>
      </c>
      <c r="AA70" s="70"/>
      <c r="AB70" s="71"/>
      <c r="AC70" s="71"/>
      <c r="AD70" s="71"/>
      <c r="AE70" s="151" t="str">
        <f>IF($G70&lt;60,"","○")</f>
        <v>○</v>
      </c>
      <c r="AF70" s="146">
        <f t="shared" si="17"/>
        <v>2</v>
      </c>
      <c r="AG70" s="73">
        <f t="shared" si="17"/>
        <v>2</v>
      </c>
      <c r="AH70" s="55"/>
      <c r="AI70" s="73">
        <f t="shared" si="19"/>
        <v>2</v>
      </c>
      <c r="AJ70" s="73">
        <f t="shared" si="18"/>
        <v>2</v>
      </c>
      <c r="AK70" s="72"/>
      <c r="AL70" s="70"/>
      <c r="AM70" s="104"/>
      <c r="AN70" s="71"/>
      <c r="AO70" s="110">
        <f t="shared" si="20"/>
        <v>2</v>
      </c>
    </row>
    <row r="71" spans="2:41" ht="10.5" customHeight="1" x14ac:dyDescent="0.15">
      <c r="B71" s="379"/>
      <c r="C71" s="377"/>
      <c r="D71" s="373"/>
      <c r="E71" s="217" t="s">
        <v>128</v>
      </c>
      <c r="F71" s="218"/>
      <c r="G71" s="42">
        <v>100</v>
      </c>
      <c r="H71" s="132">
        <v>2</v>
      </c>
      <c r="I71" s="44" t="s">
        <v>52</v>
      </c>
      <c r="J71" s="219" t="s">
        <v>124</v>
      </c>
      <c r="K71" s="44" t="s">
        <v>54</v>
      </c>
      <c r="L71" s="220">
        <f>IF($G71&lt;60,"",$H71)</f>
        <v>2</v>
      </c>
      <c r="M71" s="221">
        <f t="shared" ref="M71" si="21">IF($G71&lt;60,"",$H71)</f>
        <v>2</v>
      </c>
      <c r="N71" s="222"/>
      <c r="O71" s="223"/>
      <c r="P71" s="223"/>
      <c r="Q71" s="223"/>
      <c r="R71" s="223"/>
      <c r="S71" s="223"/>
      <c r="T71" s="223"/>
      <c r="U71" s="223"/>
      <c r="V71" s="223"/>
      <c r="W71" s="157" t="str">
        <f>IF($G71&lt;60,"","◎")</f>
        <v>◎</v>
      </c>
      <c r="X71" s="224"/>
      <c r="Y71" s="186">
        <f>IF($G71&lt;60,"",$H71)</f>
        <v>2</v>
      </c>
      <c r="Z71" s="299">
        <f t="shared" si="15"/>
        <v>2</v>
      </c>
      <c r="AA71" s="226"/>
      <c r="AB71" s="223"/>
      <c r="AC71" s="223"/>
      <c r="AD71" s="223"/>
      <c r="AE71" s="224"/>
      <c r="AF71" s="220">
        <f t="shared" si="17"/>
        <v>2</v>
      </c>
      <c r="AG71" s="189">
        <f t="shared" si="17"/>
        <v>2</v>
      </c>
      <c r="AH71" s="223"/>
      <c r="AI71" s="189">
        <f t="shared" si="19"/>
        <v>2</v>
      </c>
      <c r="AJ71" s="189">
        <f t="shared" si="18"/>
        <v>2</v>
      </c>
      <c r="AK71" s="224"/>
      <c r="AL71" s="226"/>
      <c r="AM71" s="223"/>
      <c r="AN71" s="223"/>
      <c r="AO71" s="190">
        <f t="shared" si="20"/>
        <v>2</v>
      </c>
    </row>
    <row r="72" spans="2:41" ht="10.5" customHeight="1" x14ac:dyDescent="0.15">
      <c r="B72" s="379"/>
      <c r="C72" s="377"/>
      <c r="D72" s="376" t="s">
        <v>64</v>
      </c>
      <c r="E72" s="227" t="s">
        <v>129</v>
      </c>
      <c r="F72" s="27"/>
      <c r="G72" s="26">
        <v>100</v>
      </c>
      <c r="H72" s="91">
        <v>2</v>
      </c>
      <c r="I72" s="28" t="s">
        <v>64</v>
      </c>
      <c r="J72" s="44" t="s">
        <v>125</v>
      </c>
      <c r="K72" s="28" t="s">
        <v>130</v>
      </c>
      <c r="L72" s="146">
        <f t="shared" si="16"/>
        <v>2</v>
      </c>
      <c r="M72" s="56"/>
      <c r="N72" s="133"/>
      <c r="O72" s="55"/>
      <c r="P72" s="105" t="str">
        <f>IF($G72&lt;60,"","○")</f>
        <v>○</v>
      </c>
      <c r="Q72" s="55"/>
      <c r="R72" s="55"/>
      <c r="S72" s="55"/>
      <c r="T72" s="55"/>
      <c r="U72" s="55"/>
      <c r="V72" s="55"/>
      <c r="W72" s="38"/>
      <c r="X72" s="56"/>
      <c r="Y72" s="52">
        <f t="shared" ref="Y72:Z81" si="22">IF($G72&lt;60,"",$H72)</f>
        <v>2</v>
      </c>
      <c r="Z72" s="300">
        <f t="shared" si="22"/>
        <v>2</v>
      </c>
      <c r="AA72" s="54"/>
      <c r="AB72" s="55"/>
      <c r="AC72" s="55"/>
      <c r="AD72" s="55"/>
      <c r="AE72" s="56"/>
      <c r="AF72" s="149">
        <f t="shared" si="17"/>
        <v>2</v>
      </c>
      <c r="AG72" s="57">
        <f t="shared" si="17"/>
        <v>2</v>
      </c>
      <c r="AH72" s="57">
        <f>IF($G72&lt;60,"",$H72)</f>
        <v>2</v>
      </c>
      <c r="AI72" s="57">
        <f t="shared" si="19"/>
        <v>2</v>
      </c>
      <c r="AJ72" s="55"/>
      <c r="AK72" s="56"/>
      <c r="AL72" s="250">
        <f>IF($G72&lt;60,"",$H72)</f>
        <v>2</v>
      </c>
      <c r="AM72" s="57">
        <f t="shared" ref="AM72" si="23">IF($G72&lt;60,"",$H72)</f>
        <v>2</v>
      </c>
      <c r="AN72" s="55"/>
      <c r="AO72" s="56"/>
    </row>
    <row r="73" spans="2:41" ht="10.5" customHeight="1" x14ac:dyDescent="0.15">
      <c r="B73" s="379"/>
      <c r="C73" s="377"/>
      <c r="D73" s="377"/>
      <c r="E73" s="229" t="s">
        <v>131</v>
      </c>
      <c r="F73" s="43"/>
      <c r="G73" s="42">
        <v>100</v>
      </c>
      <c r="H73" s="132">
        <v>2</v>
      </c>
      <c r="I73" s="44" t="s">
        <v>64</v>
      </c>
      <c r="J73" s="44" t="s">
        <v>122</v>
      </c>
      <c r="K73" s="147" t="s">
        <v>130</v>
      </c>
      <c r="L73" s="149">
        <f>IF($G73&lt;60,"",$H73)</f>
        <v>2</v>
      </c>
      <c r="M73" s="56"/>
      <c r="N73" s="48"/>
      <c r="O73" s="230"/>
      <c r="P73" s="55"/>
      <c r="Q73" s="55"/>
      <c r="R73" s="49"/>
      <c r="S73" s="55"/>
      <c r="T73" s="55"/>
      <c r="U73" s="55"/>
      <c r="V73" s="55"/>
      <c r="W73" s="228" t="str">
        <f>IF($G73&lt;60,"","○")</f>
        <v>○</v>
      </c>
      <c r="X73" s="56"/>
      <c r="Y73" s="52">
        <f t="shared" si="22"/>
        <v>2</v>
      </c>
      <c r="Z73" s="302">
        <f t="shared" si="22"/>
        <v>2</v>
      </c>
      <c r="AA73" s="54"/>
      <c r="AB73" s="55"/>
      <c r="AC73" s="55"/>
      <c r="AD73" s="55"/>
      <c r="AE73" s="56"/>
      <c r="AF73" s="162">
        <f t="shared" si="17"/>
        <v>2</v>
      </c>
      <c r="AG73" s="160">
        <f t="shared" si="17"/>
        <v>2</v>
      </c>
      <c r="AH73" s="71"/>
      <c r="AI73" s="160">
        <f t="shared" si="19"/>
        <v>2</v>
      </c>
      <c r="AJ73" s="160">
        <f t="shared" si="18"/>
        <v>2</v>
      </c>
      <c r="AK73" s="161"/>
      <c r="AL73" s="107"/>
      <c r="AM73" s="231"/>
      <c r="AN73" s="108"/>
      <c r="AO73" s="292">
        <f t="shared" si="20"/>
        <v>2</v>
      </c>
    </row>
    <row r="74" spans="2:41" ht="10.5" customHeight="1" x14ac:dyDescent="0.15">
      <c r="B74" s="379"/>
      <c r="C74" s="377"/>
      <c r="D74" s="377"/>
      <c r="E74" s="232" t="s">
        <v>221</v>
      </c>
      <c r="F74" s="60"/>
      <c r="G74" s="59">
        <v>100</v>
      </c>
      <c r="H74" s="97">
        <v>2</v>
      </c>
      <c r="I74" s="45" t="s">
        <v>64</v>
      </c>
      <c r="J74" s="45" t="s">
        <v>114</v>
      </c>
      <c r="K74" s="45" t="s">
        <v>130</v>
      </c>
      <c r="L74" s="146">
        <f>IF($G74&lt;60,"",$H74)</f>
        <v>2</v>
      </c>
      <c r="M74" s="72"/>
      <c r="N74" s="233"/>
      <c r="O74" s="215"/>
      <c r="P74" s="71"/>
      <c r="Q74" s="71"/>
      <c r="R74" s="66"/>
      <c r="S74" s="71"/>
      <c r="T74" s="71"/>
      <c r="U74" s="71"/>
      <c r="V74" s="71"/>
      <c r="W74" s="228" t="str">
        <f>IF($G74&lt;60,"","○")</f>
        <v>○</v>
      </c>
      <c r="X74" s="72"/>
      <c r="Y74" s="68">
        <f t="shared" si="22"/>
        <v>2</v>
      </c>
      <c r="Z74" s="68">
        <f t="shared" si="22"/>
        <v>2</v>
      </c>
      <c r="AA74" s="70"/>
      <c r="AB74" s="71"/>
      <c r="AC74" s="71"/>
      <c r="AD74" s="71"/>
      <c r="AE74" s="72"/>
      <c r="AF74" s="146">
        <f t="shared" si="17"/>
        <v>2</v>
      </c>
      <c r="AG74" s="73">
        <f t="shared" si="17"/>
        <v>2</v>
      </c>
      <c r="AH74" s="73">
        <f>IF($G74&lt;60,"",$H74)</f>
        <v>2</v>
      </c>
      <c r="AI74" s="73">
        <f t="shared" si="19"/>
        <v>2</v>
      </c>
      <c r="AJ74" s="71"/>
      <c r="AK74" s="72"/>
      <c r="AL74" s="146">
        <f>IF($G74&lt;60,"",$H74)</f>
        <v>2</v>
      </c>
      <c r="AM74" s="73">
        <f t="shared" ref="AM74" si="24">IF($G74&lt;60,"",$H74)</f>
        <v>2</v>
      </c>
      <c r="AN74" s="71"/>
      <c r="AO74" s="72"/>
    </row>
    <row r="75" spans="2:41" ht="10.5" customHeight="1" x14ac:dyDescent="0.15">
      <c r="B75" s="379"/>
      <c r="C75" s="377"/>
      <c r="D75" s="377"/>
      <c r="E75" s="234" t="s">
        <v>132</v>
      </c>
      <c r="F75" s="43"/>
      <c r="G75" s="303">
        <v>100</v>
      </c>
      <c r="H75" s="132">
        <v>2</v>
      </c>
      <c r="I75" s="44" t="s">
        <v>64</v>
      </c>
      <c r="J75" s="44" t="s">
        <v>125</v>
      </c>
      <c r="K75" s="44" t="s">
        <v>130</v>
      </c>
      <c r="L75" s="220">
        <f>IF($G75&lt;60,"",$H75)</f>
        <v>2</v>
      </c>
      <c r="M75" s="185"/>
      <c r="N75" s="310" t="str">
        <f>IF($G75&lt;60,"","○")</f>
        <v>○</v>
      </c>
      <c r="O75" s="235"/>
      <c r="P75" s="183"/>
      <c r="Q75" s="183"/>
      <c r="R75" s="236"/>
      <c r="S75" s="183"/>
      <c r="T75" s="183"/>
      <c r="U75" s="183"/>
      <c r="V75" s="183"/>
      <c r="W75" s="183"/>
      <c r="X75" s="185"/>
      <c r="Y75" s="186">
        <f t="shared" si="22"/>
        <v>2</v>
      </c>
      <c r="Z75" s="237"/>
      <c r="AA75" s="54"/>
      <c r="AB75" s="55"/>
      <c r="AC75" s="55"/>
      <c r="AD75" s="55"/>
      <c r="AE75" s="56"/>
      <c r="AF75" s="162">
        <f t="shared" si="17"/>
        <v>2</v>
      </c>
      <c r="AG75" s="160">
        <f t="shared" si="17"/>
        <v>2</v>
      </c>
      <c r="AH75" s="119"/>
      <c r="AI75" s="160">
        <f t="shared" si="19"/>
        <v>2</v>
      </c>
      <c r="AJ75" s="160">
        <f t="shared" si="18"/>
        <v>2</v>
      </c>
      <c r="AK75" s="161"/>
      <c r="AL75" s="107"/>
      <c r="AM75" s="231"/>
      <c r="AN75" s="108"/>
      <c r="AO75" s="292">
        <f t="shared" si="20"/>
        <v>2</v>
      </c>
    </row>
    <row r="76" spans="2:41" ht="10.5" customHeight="1" x14ac:dyDescent="0.15">
      <c r="B76" s="379"/>
      <c r="C76" s="418" t="s">
        <v>133</v>
      </c>
      <c r="D76" s="419" t="s">
        <v>16</v>
      </c>
      <c r="E76" s="238" t="s">
        <v>134</v>
      </c>
      <c r="F76" s="239"/>
      <c r="G76" s="42">
        <v>100</v>
      </c>
      <c r="H76" s="240">
        <v>8</v>
      </c>
      <c r="I76" s="241" t="s">
        <v>52</v>
      </c>
      <c r="J76" s="241" t="s">
        <v>135</v>
      </c>
      <c r="K76" s="241" t="s">
        <v>107</v>
      </c>
      <c r="L76" s="242">
        <f t="shared" si="16"/>
        <v>8</v>
      </c>
      <c r="M76" s="243">
        <f t="shared" si="16"/>
        <v>8</v>
      </c>
      <c r="N76" s="311" t="str">
        <f>IF($G76&lt;60,"","○")</f>
        <v>○</v>
      </c>
      <c r="O76" s="119"/>
      <c r="P76" s="119"/>
      <c r="Q76" s="119"/>
      <c r="R76" s="244" t="str">
        <f>IF($G76&lt;60,"","○")</f>
        <v>○</v>
      </c>
      <c r="S76" s="119"/>
      <c r="T76" s="119"/>
      <c r="U76" s="119"/>
      <c r="V76" s="119"/>
      <c r="W76" s="119"/>
      <c r="X76" s="245" t="str">
        <f>IF($G76&lt;60,"","◎")</f>
        <v>◎</v>
      </c>
      <c r="Y76" s="246">
        <f t="shared" si="22"/>
        <v>8</v>
      </c>
      <c r="Z76" s="247">
        <f t="shared" si="22"/>
        <v>8</v>
      </c>
      <c r="AA76" s="248"/>
      <c r="AB76" s="249"/>
      <c r="AC76" s="249"/>
      <c r="AD76" s="249"/>
      <c r="AE76" s="209"/>
      <c r="AF76" s="250">
        <f t="shared" si="17"/>
        <v>8</v>
      </c>
      <c r="AG76" s="251">
        <f t="shared" si="17"/>
        <v>8</v>
      </c>
      <c r="AH76" s="251">
        <f t="shared" si="17"/>
        <v>8</v>
      </c>
      <c r="AI76" s="251">
        <f t="shared" si="17"/>
        <v>8</v>
      </c>
      <c r="AJ76" s="249"/>
      <c r="AK76" s="209"/>
      <c r="AL76" s="250">
        <f>IF($G76&lt;60,"",$H76)</f>
        <v>8</v>
      </c>
      <c r="AM76" s="249"/>
      <c r="AN76" s="251">
        <f>IF($G76&lt;60,"",$H76)</f>
        <v>8</v>
      </c>
      <c r="AO76" s="209"/>
    </row>
    <row r="77" spans="2:41" ht="10.5" customHeight="1" x14ac:dyDescent="0.15">
      <c r="B77" s="379"/>
      <c r="C77" s="418"/>
      <c r="D77" s="420"/>
      <c r="E77" s="58" t="s">
        <v>136</v>
      </c>
      <c r="F77" s="60"/>
      <c r="G77" s="59">
        <v>100</v>
      </c>
      <c r="H77" s="97">
        <v>8</v>
      </c>
      <c r="I77" s="45" t="s">
        <v>52</v>
      </c>
      <c r="J77" s="45" t="s">
        <v>137</v>
      </c>
      <c r="K77" s="45" t="s">
        <v>107</v>
      </c>
      <c r="L77" s="146">
        <f t="shared" ref="L77:M80" si="25">IF($G77&lt;60,"",$H77)</f>
        <v>8</v>
      </c>
      <c r="M77" s="212">
        <f t="shared" si="25"/>
        <v>8</v>
      </c>
      <c r="N77" s="98" t="str">
        <f>IF($G77&lt;60,"","○")</f>
        <v>○</v>
      </c>
      <c r="O77" s="71"/>
      <c r="P77" s="71"/>
      <c r="Q77" s="71"/>
      <c r="R77" s="105" t="str">
        <f>IF($G77&lt;60,"","○")</f>
        <v>○</v>
      </c>
      <c r="S77" s="71"/>
      <c r="T77" s="71"/>
      <c r="U77" s="71"/>
      <c r="V77" s="71"/>
      <c r="W77" s="71"/>
      <c r="X77" s="252" t="str">
        <f>IF($G77&lt;60,"","◎")</f>
        <v>◎</v>
      </c>
      <c r="Y77" s="68">
        <f t="shared" si="22"/>
        <v>8</v>
      </c>
      <c r="Z77" s="145">
        <f t="shared" si="22"/>
        <v>8</v>
      </c>
      <c r="AA77" s="70"/>
      <c r="AB77" s="71"/>
      <c r="AC77" s="71"/>
      <c r="AD77" s="71"/>
      <c r="AE77" s="72"/>
      <c r="AF77" s="146">
        <f t="shared" si="17"/>
        <v>8</v>
      </c>
      <c r="AG77" s="101"/>
      <c r="AH77" s="73">
        <f t="shared" si="17"/>
        <v>8</v>
      </c>
      <c r="AI77" s="216">
        <f t="shared" si="17"/>
        <v>8</v>
      </c>
      <c r="AJ77" s="71"/>
      <c r="AK77" s="72"/>
      <c r="AL77" s="146">
        <f>IF($G77&lt;60,"",$H77)</f>
        <v>8</v>
      </c>
      <c r="AM77" s="71"/>
      <c r="AN77" s="73">
        <f>IF($G77&lt;60,"",$H77)</f>
        <v>8</v>
      </c>
      <c r="AO77" s="72"/>
    </row>
    <row r="78" spans="2:41" ht="10.5" customHeight="1" x14ac:dyDescent="0.15">
      <c r="B78" s="379"/>
      <c r="C78" s="418"/>
      <c r="D78" s="420"/>
      <c r="E78" s="214" t="s">
        <v>138</v>
      </c>
      <c r="F78" s="60"/>
      <c r="G78" s="59">
        <v>100</v>
      </c>
      <c r="H78" s="97">
        <v>2</v>
      </c>
      <c r="I78" s="45" t="s">
        <v>52</v>
      </c>
      <c r="J78" s="44" t="s">
        <v>122</v>
      </c>
      <c r="K78" s="45" t="s">
        <v>99</v>
      </c>
      <c r="L78" s="146">
        <f>IF($G78&lt;60,"",$H78)</f>
        <v>2</v>
      </c>
      <c r="M78" s="212">
        <f>IF($G78&lt;60,"",$H78)</f>
        <v>2</v>
      </c>
      <c r="N78" s="104"/>
      <c r="O78" s="71"/>
      <c r="P78" s="71"/>
      <c r="Q78" s="71"/>
      <c r="R78" s="71"/>
      <c r="S78" s="71"/>
      <c r="T78" s="138" t="str">
        <f>IF($G78&lt;60,"","◎")</f>
        <v>◎</v>
      </c>
      <c r="U78" s="50" t="str">
        <f>IF($G78&lt;60,"","◎")</f>
        <v>◎</v>
      </c>
      <c r="V78" s="71"/>
      <c r="W78" s="50" t="str">
        <f>IF($G78&lt;60,"","◎")</f>
        <v>◎</v>
      </c>
      <c r="X78" s="72"/>
      <c r="Y78" s="68">
        <f>IF($G78&lt;60,"",$H78)</f>
        <v>2</v>
      </c>
      <c r="Z78" s="145">
        <f>IF($G78&lt;60,"",$H78)</f>
        <v>2</v>
      </c>
      <c r="AA78" s="70"/>
      <c r="AB78" s="71"/>
      <c r="AC78" s="71"/>
      <c r="AD78" s="71"/>
      <c r="AE78" s="72"/>
      <c r="AF78" s="146">
        <f>IF($G78&lt;60,"",$H78)</f>
        <v>2</v>
      </c>
      <c r="AG78" s="73">
        <f>IF($G78&lt;60,"",$H78)</f>
        <v>2</v>
      </c>
      <c r="AH78" s="73">
        <f t="shared" ref="AH78:AI78" si="26">IF($G78&lt;60,"",$H78)</f>
        <v>2</v>
      </c>
      <c r="AI78" s="73">
        <f t="shared" si="26"/>
        <v>2</v>
      </c>
      <c r="AJ78" s="71"/>
      <c r="AK78" s="72"/>
      <c r="AL78" s="146">
        <f>IF($G78&lt;60,"",$H78)</f>
        <v>2</v>
      </c>
      <c r="AM78" s="71"/>
      <c r="AN78" s="73">
        <f>IF($G78&lt;60,"",$H78)</f>
        <v>2</v>
      </c>
      <c r="AO78" s="72"/>
    </row>
    <row r="79" spans="2:41" ht="10.5" customHeight="1" x14ac:dyDescent="0.15">
      <c r="B79" s="379"/>
      <c r="C79" s="418"/>
      <c r="D79" s="420"/>
      <c r="E79" s="253" t="s">
        <v>139</v>
      </c>
      <c r="F79" s="60"/>
      <c r="G79" s="59">
        <v>100</v>
      </c>
      <c r="H79" s="97">
        <v>1</v>
      </c>
      <c r="I79" s="45" t="s">
        <v>52</v>
      </c>
      <c r="J79" s="45" t="s">
        <v>140</v>
      </c>
      <c r="K79" s="45" t="s">
        <v>103</v>
      </c>
      <c r="L79" s="146">
        <f t="shared" si="25"/>
        <v>1</v>
      </c>
      <c r="M79" s="212">
        <f t="shared" si="25"/>
        <v>1</v>
      </c>
      <c r="N79" s="48"/>
      <c r="O79" s="71"/>
      <c r="P79" s="71"/>
      <c r="Q79" s="119"/>
      <c r="R79" s="49"/>
      <c r="S79" s="71"/>
      <c r="T79" s="49"/>
      <c r="U79" s="49"/>
      <c r="V79" s="55"/>
      <c r="W79" s="50" t="str">
        <f>IF($G79&lt;60,"","◎")</f>
        <v>◎</v>
      </c>
      <c r="X79" s="51"/>
      <c r="Y79" s="52">
        <f t="shared" si="22"/>
        <v>1</v>
      </c>
      <c r="Z79" s="247">
        <f t="shared" si="22"/>
        <v>1</v>
      </c>
      <c r="AA79" s="70"/>
      <c r="AB79" s="71"/>
      <c r="AC79" s="71"/>
      <c r="AD79" s="71"/>
      <c r="AE79" s="72"/>
      <c r="AF79" s="149">
        <f t="shared" ref="AF79:AI80" si="27">IF($G79&lt;60,"",$H79)</f>
        <v>1</v>
      </c>
      <c r="AG79" s="57">
        <f t="shared" si="27"/>
        <v>1</v>
      </c>
      <c r="AH79" s="57">
        <f>IF($G79&lt;60,"",$H79)</f>
        <v>1</v>
      </c>
      <c r="AI79" s="57">
        <f t="shared" si="27"/>
        <v>1</v>
      </c>
      <c r="AJ79" s="55"/>
      <c r="AK79" s="56"/>
      <c r="AL79" s="146">
        <f>IF($G79&lt;60,"",$H79)</f>
        <v>1</v>
      </c>
      <c r="AM79" s="55"/>
      <c r="AN79" s="73">
        <f>IF($G79&lt;60,"",$H79)</f>
        <v>1</v>
      </c>
      <c r="AO79" s="56"/>
    </row>
    <row r="80" spans="2:41" ht="10.5" customHeight="1" x14ac:dyDescent="0.15">
      <c r="B80" s="379"/>
      <c r="C80" s="418"/>
      <c r="D80" s="421"/>
      <c r="E80" s="254" t="s">
        <v>141</v>
      </c>
      <c r="F80" s="175"/>
      <c r="G80" s="255">
        <v>100</v>
      </c>
      <c r="H80" s="177">
        <v>2</v>
      </c>
      <c r="I80" s="178" t="s">
        <v>52</v>
      </c>
      <c r="J80" s="178" t="s">
        <v>119</v>
      </c>
      <c r="K80" s="178" t="s">
        <v>54</v>
      </c>
      <c r="L80" s="220">
        <f t="shared" si="25"/>
        <v>2</v>
      </c>
      <c r="M80" s="221">
        <f t="shared" si="25"/>
        <v>2</v>
      </c>
      <c r="N80" s="182"/>
      <c r="O80" s="90"/>
      <c r="P80" s="90"/>
      <c r="Q80" s="169" t="str">
        <f>IF($G80&lt;60,"","◎")</f>
        <v>◎</v>
      </c>
      <c r="R80" s="183"/>
      <c r="S80" s="90"/>
      <c r="T80" s="256"/>
      <c r="U80" s="236"/>
      <c r="V80" s="183"/>
      <c r="W80" s="257"/>
      <c r="X80" s="185"/>
      <c r="Y80" s="186">
        <f t="shared" si="22"/>
        <v>2</v>
      </c>
      <c r="Z80" s="258">
        <f t="shared" si="22"/>
        <v>2</v>
      </c>
      <c r="AA80" s="188"/>
      <c r="AB80" s="184" t="str">
        <f>IF($G80&lt;60,"","○")</f>
        <v>○</v>
      </c>
      <c r="AC80" s="183"/>
      <c r="AD80" s="183"/>
      <c r="AE80" s="185"/>
      <c r="AF80" s="220">
        <f t="shared" si="27"/>
        <v>2</v>
      </c>
      <c r="AG80" s="189">
        <f t="shared" si="27"/>
        <v>2</v>
      </c>
      <c r="AH80" s="183"/>
      <c r="AI80" s="189">
        <f t="shared" si="27"/>
        <v>2</v>
      </c>
      <c r="AJ80" s="259">
        <f>IF($G80&lt;60,"",$H80)</f>
        <v>2</v>
      </c>
      <c r="AK80" s="185"/>
      <c r="AL80" s="260"/>
      <c r="AM80" s="183"/>
      <c r="AN80" s="90"/>
      <c r="AO80" s="190">
        <f>IF($G80&lt;60,"",$H80)</f>
        <v>2</v>
      </c>
    </row>
    <row r="81" spans="2:41" ht="10.5" customHeight="1" x14ac:dyDescent="0.15">
      <c r="B81" s="379"/>
      <c r="C81" s="418"/>
      <c r="D81" s="374" t="s">
        <v>64</v>
      </c>
      <c r="E81" s="58" t="s">
        <v>142</v>
      </c>
      <c r="F81" s="27"/>
      <c r="G81" s="59">
        <v>100</v>
      </c>
      <c r="H81" s="97">
        <v>2</v>
      </c>
      <c r="I81" s="45" t="s">
        <v>188</v>
      </c>
      <c r="J81" s="45" t="s">
        <v>143</v>
      </c>
      <c r="K81" s="45" t="s">
        <v>80</v>
      </c>
      <c r="L81" s="146">
        <f>IF($G81&lt;60,"",$H81)</f>
        <v>2</v>
      </c>
      <c r="M81" s="72"/>
      <c r="N81" s="54"/>
      <c r="O81" s="55"/>
      <c r="P81" s="55"/>
      <c r="Q81" s="49"/>
      <c r="R81" s="55"/>
      <c r="S81" s="55"/>
      <c r="T81" s="49"/>
      <c r="U81" s="49"/>
      <c r="V81" s="55"/>
      <c r="W81" s="228" t="str">
        <f>IF($G81&lt;60,"","○")</f>
        <v>○</v>
      </c>
      <c r="X81" s="56"/>
      <c r="Y81" s="52">
        <f t="shared" si="22"/>
        <v>2</v>
      </c>
      <c r="Z81" s="304">
        <f t="shared" si="22"/>
        <v>2</v>
      </c>
      <c r="AA81" s="54"/>
      <c r="AB81" s="49"/>
      <c r="AC81" s="55"/>
      <c r="AD81" s="55"/>
      <c r="AE81" s="56"/>
      <c r="AF81" s="149">
        <f>IF($G81&lt;60,"",$H81)</f>
        <v>2</v>
      </c>
      <c r="AG81" s="57">
        <f>IF($G81&lt;60,"",$H81)</f>
        <v>2</v>
      </c>
      <c r="AH81" s="55"/>
      <c r="AI81" s="57">
        <f>IF($G81&lt;60,"",$H81)</f>
        <v>2</v>
      </c>
      <c r="AJ81" s="57">
        <f>IF($G81&lt;60,"",$H81)</f>
        <v>2</v>
      </c>
      <c r="AK81" s="56"/>
      <c r="AL81" s="135"/>
      <c r="AM81" s="55"/>
      <c r="AN81" s="55"/>
      <c r="AO81" s="137">
        <f>IF($G81&lt;60,"",$H81)</f>
        <v>2</v>
      </c>
    </row>
    <row r="82" spans="2:41" ht="10.5" customHeight="1" x14ac:dyDescent="0.15">
      <c r="B82" s="379"/>
      <c r="C82" s="418"/>
      <c r="D82" s="375"/>
      <c r="E82" s="217" t="s">
        <v>144</v>
      </c>
      <c r="F82" s="43"/>
      <c r="G82" s="42">
        <v>100</v>
      </c>
      <c r="H82" s="132">
        <v>1</v>
      </c>
      <c r="I82" s="44" t="s">
        <v>64</v>
      </c>
      <c r="J82" s="44" t="s">
        <v>125</v>
      </c>
      <c r="K82" s="44" t="s">
        <v>103</v>
      </c>
      <c r="L82" s="146">
        <f>IF($G82&lt;60,"",$H82)</f>
        <v>1</v>
      </c>
      <c r="M82" s="56"/>
      <c r="N82" s="133"/>
      <c r="O82" s="55"/>
      <c r="P82" s="55"/>
      <c r="Q82" s="105" t="str">
        <f>IF($G82&lt;60,"","○")</f>
        <v>○</v>
      </c>
      <c r="R82" s="55"/>
      <c r="S82" s="55"/>
      <c r="T82" s="55"/>
      <c r="U82" s="55"/>
      <c r="V82" s="55"/>
      <c r="W82" s="55"/>
      <c r="X82" s="56"/>
      <c r="Y82" s="68">
        <f>IF($G82&lt;60,"",$H82)</f>
        <v>1</v>
      </c>
      <c r="Z82" s="261">
        <f>IF($G82&lt;60,"",$H82)</f>
        <v>1</v>
      </c>
      <c r="AA82" s="54"/>
      <c r="AB82" s="55"/>
      <c r="AC82" s="55"/>
      <c r="AD82" s="55"/>
      <c r="AE82" s="56"/>
      <c r="AF82" s="149">
        <f>IF($G82&lt;60,"",$H82)</f>
        <v>1</v>
      </c>
      <c r="AG82" s="57">
        <f>IF($G82&lt;60,"",$H82)</f>
        <v>1</v>
      </c>
      <c r="AH82" s="57">
        <f>IF($G82&lt;60,"",$H82)</f>
        <v>1</v>
      </c>
      <c r="AI82" s="57">
        <f>IF($G82&lt;60,"",$H82)</f>
        <v>1</v>
      </c>
      <c r="AJ82" s="55"/>
      <c r="AK82" s="56"/>
      <c r="AL82" s="140">
        <f>IF($G82&lt;60,"",$H82)</f>
        <v>1</v>
      </c>
      <c r="AM82" s="136"/>
      <c r="AN82" s="73">
        <f>IF($G82&lt;60,"",$H82)</f>
        <v>1</v>
      </c>
      <c r="AO82" s="56"/>
    </row>
    <row r="83" spans="2:41" ht="10.5" customHeight="1" x14ac:dyDescent="0.15">
      <c r="B83" s="379"/>
      <c r="C83" s="418"/>
      <c r="D83" s="375"/>
      <c r="E83" s="217" t="s">
        <v>145</v>
      </c>
      <c r="F83" s="43"/>
      <c r="G83" s="42">
        <v>100</v>
      </c>
      <c r="H83" s="132">
        <v>2</v>
      </c>
      <c r="I83" s="44" t="s">
        <v>64</v>
      </c>
      <c r="J83" s="44" t="s">
        <v>122</v>
      </c>
      <c r="K83" s="44" t="s">
        <v>112</v>
      </c>
      <c r="L83" s="146">
        <f>IF($G83&lt;60,"",$H83)</f>
        <v>2</v>
      </c>
      <c r="M83" s="56"/>
      <c r="N83" s="133"/>
      <c r="O83" s="55"/>
      <c r="P83" s="55"/>
      <c r="Q83" s="55"/>
      <c r="R83" s="55"/>
      <c r="S83" s="55"/>
      <c r="T83" s="55"/>
      <c r="U83" s="244" t="str">
        <f>IF($G83&lt;60,"","○")</f>
        <v>○</v>
      </c>
      <c r="V83" s="55"/>
      <c r="W83" s="55"/>
      <c r="X83" s="56"/>
      <c r="Y83" s="68">
        <f>IF($G83&lt;60,"",$H83)</f>
        <v>2</v>
      </c>
      <c r="Z83" s="145">
        <f>IF($G83&lt;60,"",$H83)</f>
        <v>2</v>
      </c>
      <c r="AA83" s="54"/>
      <c r="AB83" s="55"/>
      <c r="AC83" s="55"/>
      <c r="AD83" s="55"/>
      <c r="AE83" s="56"/>
      <c r="AF83" s="149">
        <f t="shared" ref="AF83:AJ99" si="28">IF($G83&lt;60,"",$H83)</f>
        <v>2</v>
      </c>
      <c r="AG83" s="57">
        <f t="shared" si="28"/>
        <v>2</v>
      </c>
      <c r="AH83" s="55"/>
      <c r="AI83" s="57">
        <f t="shared" si="28"/>
        <v>2</v>
      </c>
      <c r="AJ83" s="57">
        <f t="shared" si="28"/>
        <v>2</v>
      </c>
      <c r="AK83" s="56"/>
      <c r="AL83" s="54"/>
      <c r="AM83" s="55"/>
      <c r="AN83" s="55"/>
      <c r="AO83" s="110">
        <f>IF($G83&lt;60,"",$H83)</f>
        <v>2</v>
      </c>
    </row>
    <row r="84" spans="2:41" ht="10.5" customHeight="1" x14ac:dyDescent="0.15">
      <c r="B84" s="379"/>
      <c r="C84" s="418"/>
      <c r="D84" s="375"/>
      <c r="E84" s="262" t="s">
        <v>146</v>
      </c>
      <c r="F84" s="43"/>
      <c r="G84" s="42">
        <v>100</v>
      </c>
      <c r="H84" s="132">
        <v>2</v>
      </c>
      <c r="I84" s="44" t="s">
        <v>64</v>
      </c>
      <c r="J84" s="44" t="s">
        <v>125</v>
      </c>
      <c r="K84" s="44" t="s">
        <v>54</v>
      </c>
      <c r="L84" s="146">
        <f t="shared" ref="L84:L102" si="29">IF($G84&lt;60,"",$H84)</f>
        <v>2</v>
      </c>
      <c r="M84" s="72"/>
      <c r="N84" s="104"/>
      <c r="O84" s="71"/>
      <c r="P84" s="71"/>
      <c r="Q84" s="71"/>
      <c r="R84" s="71"/>
      <c r="S84" s="71"/>
      <c r="T84" s="71"/>
      <c r="U84" s="71"/>
      <c r="V84" s="105" t="str">
        <f t="shared" ref="V84:V102" si="30">IF($G84&lt;60,"","○")</f>
        <v>○</v>
      </c>
      <c r="W84" s="71"/>
      <c r="X84" s="72"/>
      <c r="Y84" s="68">
        <f>IF($G84&lt;60,"",$H84)</f>
        <v>2</v>
      </c>
      <c r="Z84" s="145">
        <f t="shared" ref="Y84:Z100" si="31">IF($G84&lt;60,"",$H84)</f>
        <v>2</v>
      </c>
      <c r="AA84" s="70"/>
      <c r="AB84" s="71"/>
      <c r="AC84" s="71"/>
      <c r="AD84" s="71"/>
      <c r="AE84" s="72"/>
      <c r="AF84" s="149">
        <f t="shared" si="28"/>
        <v>2</v>
      </c>
      <c r="AG84" s="57">
        <f t="shared" si="28"/>
        <v>2</v>
      </c>
      <c r="AH84" s="55"/>
      <c r="AI84" s="57">
        <f t="shared" si="28"/>
        <v>2</v>
      </c>
      <c r="AJ84" s="57">
        <f t="shared" si="28"/>
        <v>2</v>
      </c>
      <c r="AK84" s="56"/>
      <c r="AL84" s="54"/>
      <c r="AM84" s="55"/>
      <c r="AN84" s="55"/>
      <c r="AO84" s="110">
        <f>IF($G84&lt;60,"",$H84)</f>
        <v>2</v>
      </c>
    </row>
    <row r="85" spans="2:41" ht="10.5" customHeight="1" x14ac:dyDescent="0.15">
      <c r="B85" s="379"/>
      <c r="C85" s="418"/>
      <c r="D85" s="375"/>
      <c r="E85" s="262" t="s">
        <v>147</v>
      </c>
      <c r="F85" s="43"/>
      <c r="G85" s="42">
        <v>100</v>
      </c>
      <c r="H85" s="132">
        <v>2</v>
      </c>
      <c r="I85" s="44" t="s">
        <v>64</v>
      </c>
      <c r="J85" s="44" t="s">
        <v>125</v>
      </c>
      <c r="K85" s="44" t="s">
        <v>54</v>
      </c>
      <c r="L85" s="146">
        <f t="shared" si="29"/>
        <v>2</v>
      </c>
      <c r="M85" s="72"/>
      <c r="N85" s="133"/>
      <c r="O85" s="55"/>
      <c r="P85" s="55"/>
      <c r="Q85" s="55"/>
      <c r="R85" s="55"/>
      <c r="S85" s="55"/>
      <c r="T85" s="55"/>
      <c r="U85" s="55"/>
      <c r="V85" s="105" t="str">
        <f t="shared" si="30"/>
        <v>○</v>
      </c>
      <c r="W85" s="71"/>
      <c r="X85" s="72"/>
      <c r="Y85" s="68">
        <f t="shared" si="31"/>
        <v>2</v>
      </c>
      <c r="Z85" s="145">
        <f t="shared" si="31"/>
        <v>2</v>
      </c>
      <c r="AA85" s="54"/>
      <c r="AB85" s="55"/>
      <c r="AC85" s="55"/>
      <c r="AD85" s="55"/>
      <c r="AE85" s="56"/>
      <c r="AF85" s="149">
        <f t="shared" si="28"/>
        <v>2</v>
      </c>
      <c r="AG85" s="57">
        <f t="shared" si="28"/>
        <v>2</v>
      </c>
      <c r="AH85" s="55"/>
      <c r="AI85" s="57">
        <f t="shared" si="28"/>
        <v>2</v>
      </c>
      <c r="AJ85" s="57">
        <f t="shared" si="28"/>
        <v>2</v>
      </c>
      <c r="AK85" s="56"/>
      <c r="AL85" s="54"/>
      <c r="AM85" s="55"/>
      <c r="AN85" s="55"/>
      <c r="AO85" s="110">
        <f>IF($G85&lt;60,"",$H85)</f>
        <v>2</v>
      </c>
    </row>
    <row r="86" spans="2:41" ht="10.5" customHeight="1" x14ac:dyDescent="0.15">
      <c r="B86" s="379"/>
      <c r="C86" s="418"/>
      <c r="D86" s="375"/>
      <c r="E86" s="262" t="s">
        <v>222</v>
      </c>
      <c r="F86" s="43"/>
      <c r="G86" s="42"/>
      <c r="H86" s="132">
        <v>2</v>
      </c>
      <c r="I86" s="44" t="s">
        <v>64</v>
      </c>
      <c r="J86" s="44" t="s">
        <v>124</v>
      </c>
      <c r="K86" s="44" t="s">
        <v>54</v>
      </c>
      <c r="L86" s="146" t="str">
        <f t="shared" si="29"/>
        <v/>
      </c>
      <c r="M86" s="72"/>
      <c r="N86" s="104"/>
      <c r="O86" s="71"/>
      <c r="P86" s="71"/>
      <c r="Q86" s="71"/>
      <c r="R86" s="71"/>
      <c r="S86" s="71"/>
      <c r="T86" s="71"/>
      <c r="U86" s="71"/>
      <c r="V86" s="105" t="str">
        <f t="shared" si="30"/>
        <v/>
      </c>
      <c r="W86" s="71"/>
      <c r="X86" s="72"/>
      <c r="Y86" s="68" t="str">
        <f t="shared" si="31"/>
        <v/>
      </c>
      <c r="Z86" s="145" t="str">
        <f t="shared" si="31"/>
        <v/>
      </c>
      <c r="AA86" s="70"/>
      <c r="AB86" s="71"/>
      <c r="AC86" s="71"/>
      <c r="AD86" s="71"/>
      <c r="AE86" s="72"/>
      <c r="AF86" s="149" t="str">
        <f t="shared" si="28"/>
        <v/>
      </c>
      <c r="AG86" s="57" t="str">
        <f t="shared" si="28"/>
        <v/>
      </c>
      <c r="AH86" s="57" t="str">
        <f t="shared" si="28"/>
        <v/>
      </c>
      <c r="AI86" s="57" t="str">
        <f t="shared" si="28"/>
        <v/>
      </c>
      <c r="AJ86" s="55"/>
      <c r="AK86" s="56"/>
      <c r="AL86" s="149" t="str">
        <f>IF($G86&lt;60,"",$H86)</f>
        <v/>
      </c>
      <c r="AM86" s="57" t="str">
        <f>IF($G86&lt;60,"",$H86)</f>
        <v/>
      </c>
      <c r="AN86" s="55"/>
      <c r="AO86" s="56"/>
    </row>
    <row r="87" spans="2:41" ht="10.5" customHeight="1" x14ac:dyDescent="0.15">
      <c r="B87" s="379"/>
      <c r="C87" s="418"/>
      <c r="D87" s="375"/>
      <c r="E87" s="262" t="s">
        <v>148</v>
      </c>
      <c r="F87" s="43"/>
      <c r="G87" s="42">
        <v>100</v>
      </c>
      <c r="H87" s="132">
        <v>2</v>
      </c>
      <c r="I87" s="44" t="s">
        <v>64</v>
      </c>
      <c r="J87" s="44" t="s">
        <v>119</v>
      </c>
      <c r="K87" s="44" t="s">
        <v>54</v>
      </c>
      <c r="L87" s="146">
        <f t="shared" si="29"/>
        <v>2</v>
      </c>
      <c r="M87" s="72"/>
      <c r="N87" s="104"/>
      <c r="O87" s="71"/>
      <c r="P87" s="71"/>
      <c r="Q87" s="71"/>
      <c r="R87" s="71"/>
      <c r="S87" s="71"/>
      <c r="T87" s="71"/>
      <c r="U87" s="71"/>
      <c r="V87" s="105" t="str">
        <f t="shared" si="30"/>
        <v>○</v>
      </c>
      <c r="W87" s="71"/>
      <c r="X87" s="72"/>
      <c r="Y87" s="68">
        <f t="shared" si="31"/>
        <v>2</v>
      </c>
      <c r="Z87" s="145">
        <f t="shared" si="31"/>
        <v>2</v>
      </c>
      <c r="AA87" s="70"/>
      <c r="AB87" s="71"/>
      <c r="AC87" s="71"/>
      <c r="AD87" s="71"/>
      <c r="AE87" s="72"/>
      <c r="AF87" s="149">
        <f t="shared" si="28"/>
        <v>2</v>
      </c>
      <c r="AG87" s="57">
        <f t="shared" si="28"/>
        <v>2</v>
      </c>
      <c r="AH87" s="57">
        <f t="shared" si="28"/>
        <v>2</v>
      </c>
      <c r="AI87" s="57">
        <f t="shared" si="28"/>
        <v>2</v>
      </c>
      <c r="AJ87" s="55"/>
      <c r="AK87" s="56"/>
      <c r="AL87" s="149">
        <f>IF($G87&lt;60,"",$H87)</f>
        <v>2</v>
      </c>
      <c r="AM87" s="57">
        <f>IF($G87&lt;60,"",$H87)</f>
        <v>2</v>
      </c>
      <c r="AN87" s="55"/>
      <c r="AO87" s="56"/>
    </row>
    <row r="88" spans="2:41" ht="10.5" customHeight="1" x14ac:dyDescent="0.15">
      <c r="B88" s="379"/>
      <c r="C88" s="418"/>
      <c r="D88" s="375"/>
      <c r="E88" s="217" t="s">
        <v>149</v>
      </c>
      <c r="F88" s="43"/>
      <c r="G88" s="42">
        <v>100</v>
      </c>
      <c r="H88" s="132">
        <v>2</v>
      </c>
      <c r="I88" s="44" t="s">
        <v>64</v>
      </c>
      <c r="J88" s="44" t="s">
        <v>122</v>
      </c>
      <c r="K88" s="44" t="s">
        <v>54</v>
      </c>
      <c r="L88" s="146">
        <f t="shared" si="29"/>
        <v>2</v>
      </c>
      <c r="M88" s="72"/>
      <c r="N88" s="133"/>
      <c r="O88" s="55"/>
      <c r="P88" s="55"/>
      <c r="Q88" s="55"/>
      <c r="R88" s="55"/>
      <c r="S88" s="55"/>
      <c r="T88" s="55"/>
      <c r="U88" s="55"/>
      <c r="V88" s="116" t="str">
        <f t="shared" si="30"/>
        <v>○</v>
      </c>
      <c r="W88" s="55"/>
      <c r="X88" s="56"/>
      <c r="Y88" s="52">
        <f t="shared" si="31"/>
        <v>2</v>
      </c>
      <c r="Z88" s="134">
        <f t="shared" si="31"/>
        <v>2</v>
      </c>
      <c r="AA88" s="54"/>
      <c r="AB88" s="55"/>
      <c r="AC88" s="55"/>
      <c r="AD88" s="55"/>
      <c r="AE88" s="56"/>
      <c r="AF88" s="149">
        <f t="shared" si="28"/>
        <v>2</v>
      </c>
      <c r="AG88" s="57">
        <f t="shared" si="28"/>
        <v>2</v>
      </c>
      <c r="AH88" s="55"/>
      <c r="AI88" s="57">
        <f t="shared" si="28"/>
        <v>2</v>
      </c>
      <c r="AJ88" s="57">
        <f t="shared" si="28"/>
        <v>2</v>
      </c>
      <c r="AK88" s="56"/>
      <c r="AL88" s="54"/>
      <c r="AM88" s="55"/>
      <c r="AN88" s="55"/>
      <c r="AO88" s="137">
        <f t="shared" ref="AO88:AO92" si="32">IF($G88&lt;60,"",$H88)</f>
        <v>2</v>
      </c>
    </row>
    <row r="89" spans="2:41" ht="10.5" customHeight="1" x14ac:dyDescent="0.15">
      <c r="B89" s="379"/>
      <c r="C89" s="418"/>
      <c r="D89" s="375"/>
      <c r="E89" s="262" t="s">
        <v>150</v>
      </c>
      <c r="F89" s="43"/>
      <c r="G89" s="42">
        <v>100</v>
      </c>
      <c r="H89" s="132">
        <v>2</v>
      </c>
      <c r="I89" s="44" t="s">
        <v>64</v>
      </c>
      <c r="J89" s="44" t="s">
        <v>119</v>
      </c>
      <c r="K89" s="44" t="s">
        <v>54</v>
      </c>
      <c r="L89" s="146">
        <f t="shared" si="29"/>
        <v>2</v>
      </c>
      <c r="M89" s="72"/>
      <c r="N89" s="133"/>
      <c r="O89" s="55"/>
      <c r="P89" s="55"/>
      <c r="Q89" s="55"/>
      <c r="R89" s="55"/>
      <c r="S89" s="55"/>
      <c r="T89" s="55"/>
      <c r="U89" s="55"/>
      <c r="V89" s="105" t="str">
        <f t="shared" si="30"/>
        <v>○</v>
      </c>
      <c r="W89" s="71"/>
      <c r="X89" s="72"/>
      <c r="Y89" s="68">
        <f t="shared" si="31"/>
        <v>2</v>
      </c>
      <c r="Z89" s="145">
        <f t="shared" si="31"/>
        <v>2</v>
      </c>
      <c r="AA89" s="54"/>
      <c r="AB89" s="55"/>
      <c r="AC89" s="55"/>
      <c r="AD89" s="55"/>
      <c r="AE89" s="56"/>
      <c r="AF89" s="149">
        <f t="shared" si="28"/>
        <v>2</v>
      </c>
      <c r="AG89" s="57">
        <f t="shared" si="28"/>
        <v>2</v>
      </c>
      <c r="AH89" s="55"/>
      <c r="AI89" s="57">
        <f t="shared" si="28"/>
        <v>2</v>
      </c>
      <c r="AJ89" s="57">
        <f t="shared" si="28"/>
        <v>2</v>
      </c>
      <c r="AK89" s="56"/>
      <c r="AL89" s="54"/>
      <c r="AM89" s="55"/>
      <c r="AN89" s="55"/>
      <c r="AO89" s="110">
        <f t="shared" si="32"/>
        <v>2</v>
      </c>
    </row>
    <row r="90" spans="2:41" ht="10.5" customHeight="1" x14ac:dyDescent="0.15">
      <c r="B90" s="379"/>
      <c r="C90" s="418"/>
      <c r="D90" s="375"/>
      <c r="E90" s="262" t="s">
        <v>151</v>
      </c>
      <c r="F90" s="43"/>
      <c r="G90" s="42">
        <v>100</v>
      </c>
      <c r="H90" s="132">
        <v>2</v>
      </c>
      <c r="I90" s="44" t="s">
        <v>64</v>
      </c>
      <c r="J90" s="44" t="s">
        <v>122</v>
      </c>
      <c r="K90" s="44" t="s">
        <v>54</v>
      </c>
      <c r="L90" s="146">
        <f t="shared" si="29"/>
        <v>2</v>
      </c>
      <c r="M90" s="72"/>
      <c r="N90" s="133"/>
      <c r="O90" s="55"/>
      <c r="P90" s="55"/>
      <c r="Q90" s="55"/>
      <c r="R90" s="55"/>
      <c r="S90" s="55"/>
      <c r="T90" s="55"/>
      <c r="U90" s="55"/>
      <c r="V90" s="105" t="str">
        <f t="shared" si="30"/>
        <v>○</v>
      </c>
      <c r="W90" s="71"/>
      <c r="X90" s="72"/>
      <c r="Y90" s="68">
        <f t="shared" si="31"/>
        <v>2</v>
      </c>
      <c r="Z90" s="145">
        <f t="shared" si="31"/>
        <v>2</v>
      </c>
      <c r="AA90" s="54"/>
      <c r="AB90" s="55"/>
      <c r="AC90" s="55"/>
      <c r="AD90" s="55"/>
      <c r="AE90" s="56"/>
      <c r="AF90" s="149">
        <f t="shared" si="28"/>
        <v>2</v>
      </c>
      <c r="AG90" s="57">
        <f t="shared" si="28"/>
        <v>2</v>
      </c>
      <c r="AH90" s="141">
        <f t="shared" si="28"/>
        <v>2</v>
      </c>
      <c r="AI90" s="57">
        <f t="shared" si="28"/>
        <v>2</v>
      </c>
      <c r="AJ90" s="136"/>
      <c r="AK90" s="56"/>
      <c r="AL90" s="140">
        <f>IF($G90&lt;60,"",$H90)</f>
        <v>2</v>
      </c>
      <c r="AM90" s="141">
        <f>IF($G90&lt;60,"",$H90)</f>
        <v>2</v>
      </c>
      <c r="AN90" s="55"/>
      <c r="AO90" s="103"/>
    </row>
    <row r="91" spans="2:41" ht="10.5" customHeight="1" x14ac:dyDescent="0.15">
      <c r="B91" s="379"/>
      <c r="C91" s="418"/>
      <c r="D91" s="375"/>
      <c r="E91" s="262" t="s">
        <v>152</v>
      </c>
      <c r="F91" s="43"/>
      <c r="G91" s="42">
        <v>100</v>
      </c>
      <c r="H91" s="132">
        <v>2</v>
      </c>
      <c r="I91" s="44" t="s">
        <v>64</v>
      </c>
      <c r="J91" s="44" t="s">
        <v>124</v>
      </c>
      <c r="K91" s="44" t="s">
        <v>54</v>
      </c>
      <c r="L91" s="146">
        <f t="shared" si="29"/>
        <v>2</v>
      </c>
      <c r="M91" s="72"/>
      <c r="N91" s="133"/>
      <c r="O91" s="55"/>
      <c r="P91" s="55"/>
      <c r="Q91" s="55"/>
      <c r="R91" s="55"/>
      <c r="S91" s="55"/>
      <c r="T91" s="55"/>
      <c r="U91" s="55"/>
      <c r="V91" s="105" t="str">
        <f t="shared" si="30"/>
        <v>○</v>
      </c>
      <c r="W91" s="71"/>
      <c r="X91" s="72"/>
      <c r="Y91" s="68">
        <f t="shared" si="31"/>
        <v>2</v>
      </c>
      <c r="Z91" s="145">
        <f t="shared" si="31"/>
        <v>2</v>
      </c>
      <c r="AA91" s="54"/>
      <c r="AB91" s="55"/>
      <c r="AC91" s="55"/>
      <c r="AD91" s="55"/>
      <c r="AE91" s="56"/>
      <c r="AF91" s="149">
        <f t="shared" si="28"/>
        <v>2</v>
      </c>
      <c r="AG91" s="57">
        <f t="shared" si="28"/>
        <v>2</v>
      </c>
      <c r="AH91" s="55"/>
      <c r="AI91" s="57">
        <f t="shared" si="28"/>
        <v>2</v>
      </c>
      <c r="AJ91" s="57">
        <f t="shared" si="28"/>
        <v>2</v>
      </c>
      <c r="AK91" s="56"/>
      <c r="AL91" s="54"/>
      <c r="AM91" s="55"/>
      <c r="AN91" s="55"/>
      <c r="AO91" s="110">
        <f t="shared" si="32"/>
        <v>2</v>
      </c>
    </row>
    <row r="92" spans="2:41" ht="10.5" customHeight="1" x14ac:dyDescent="0.15">
      <c r="B92" s="379"/>
      <c r="C92" s="418"/>
      <c r="D92" s="375"/>
      <c r="E92" s="262" t="s">
        <v>223</v>
      </c>
      <c r="F92" s="43"/>
      <c r="G92" s="42"/>
      <c r="H92" s="132">
        <v>2</v>
      </c>
      <c r="I92" s="44" t="s">
        <v>64</v>
      </c>
      <c r="J92" s="44" t="s">
        <v>122</v>
      </c>
      <c r="K92" s="44" t="s">
        <v>54</v>
      </c>
      <c r="L92" s="146" t="str">
        <f t="shared" si="29"/>
        <v/>
      </c>
      <c r="M92" s="72"/>
      <c r="N92" s="133"/>
      <c r="O92" s="55"/>
      <c r="P92" s="55"/>
      <c r="Q92" s="55"/>
      <c r="R92" s="55"/>
      <c r="S92" s="55"/>
      <c r="T92" s="55"/>
      <c r="U92" s="55"/>
      <c r="V92" s="105" t="str">
        <f t="shared" si="30"/>
        <v/>
      </c>
      <c r="W92" s="71"/>
      <c r="X92" s="72"/>
      <c r="Y92" s="68" t="str">
        <f t="shared" si="31"/>
        <v/>
      </c>
      <c r="Z92" s="145" t="str">
        <f t="shared" si="31"/>
        <v/>
      </c>
      <c r="AA92" s="54"/>
      <c r="AB92" s="55"/>
      <c r="AC92" s="55"/>
      <c r="AD92" s="55"/>
      <c r="AE92" s="56"/>
      <c r="AF92" s="149" t="str">
        <f t="shared" si="28"/>
        <v/>
      </c>
      <c r="AG92" s="57" t="str">
        <f t="shared" si="28"/>
        <v/>
      </c>
      <c r="AH92" s="55"/>
      <c r="AI92" s="57" t="str">
        <f t="shared" si="28"/>
        <v/>
      </c>
      <c r="AJ92" s="57" t="str">
        <f t="shared" si="28"/>
        <v/>
      </c>
      <c r="AK92" s="56"/>
      <c r="AL92" s="54"/>
      <c r="AM92" s="55"/>
      <c r="AN92" s="55"/>
      <c r="AO92" s="110" t="str">
        <f t="shared" si="32"/>
        <v/>
      </c>
    </row>
    <row r="93" spans="2:41" ht="10.5" customHeight="1" x14ac:dyDescent="0.15">
      <c r="B93" s="379"/>
      <c r="C93" s="418"/>
      <c r="D93" s="375"/>
      <c r="E93" s="262" t="s">
        <v>153</v>
      </c>
      <c r="F93" s="43"/>
      <c r="G93" s="42">
        <v>100</v>
      </c>
      <c r="H93" s="132">
        <v>2</v>
      </c>
      <c r="I93" s="44" t="s">
        <v>64</v>
      </c>
      <c r="J93" s="44" t="s">
        <v>119</v>
      </c>
      <c r="K93" s="44" t="s">
        <v>54</v>
      </c>
      <c r="L93" s="146">
        <f>IF($G93&lt;60,"",$H93)</f>
        <v>2</v>
      </c>
      <c r="M93" s="72"/>
      <c r="N93" s="133"/>
      <c r="O93" s="55"/>
      <c r="P93" s="55"/>
      <c r="Q93" s="55"/>
      <c r="R93" s="55"/>
      <c r="S93" s="55"/>
      <c r="T93" s="55"/>
      <c r="U93" s="55"/>
      <c r="V93" s="105" t="str">
        <f>IF($G93&lt;60,"","○")</f>
        <v>○</v>
      </c>
      <c r="W93" s="71"/>
      <c r="X93" s="72"/>
      <c r="Y93" s="68">
        <f>IF($G93&lt;60,"",$H93)</f>
        <v>2</v>
      </c>
      <c r="Z93" s="145">
        <f>IF($G93&lt;60,"",$H93)</f>
        <v>2</v>
      </c>
      <c r="AA93" s="54"/>
      <c r="AB93" s="55"/>
      <c r="AC93" s="55"/>
      <c r="AD93" s="55"/>
      <c r="AE93" s="56"/>
      <c r="AF93" s="149">
        <f>IF($G93&lt;60,"",$H93)</f>
        <v>2</v>
      </c>
      <c r="AG93" s="57">
        <f>IF($G93&lt;60,"",$H93)</f>
        <v>2</v>
      </c>
      <c r="AH93" s="55"/>
      <c r="AI93" s="57">
        <f>IF($G93&lt;60,"",$H93)</f>
        <v>2</v>
      </c>
      <c r="AJ93" s="57">
        <f>IF($G93&lt;60,"",$H93)</f>
        <v>2</v>
      </c>
      <c r="AK93" s="56"/>
      <c r="AL93" s="54"/>
      <c r="AM93" s="55"/>
      <c r="AN93" s="55"/>
      <c r="AO93" s="110">
        <f>IF($G93&lt;60,"",$H93)</f>
        <v>2</v>
      </c>
    </row>
    <row r="94" spans="2:41" ht="10.5" customHeight="1" x14ac:dyDescent="0.15">
      <c r="B94" s="379"/>
      <c r="C94" s="418"/>
      <c r="D94" s="375"/>
      <c r="E94" s="262" t="s">
        <v>154</v>
      </c>
      <c r="F94" s="43"/>
      <c r="G94" s="42">
        <v>100</v>
      </c>
      <c r="H94" s="132">
        <v>2</v>
      </c>
      <c r="I94" s="44" t="s">
        <v>64</v>
      </c>
      <c r="J94" s="44" t="s">
        <v>122</v>
      </c>
      <c r="K94" s="44" t="s">
        <v>54</v>
      </c>
      <c r="L94" s="146">
        <f t="shared" si="29"/>
        <v>2</v>
      </c>
      <c r="M94" s="72"/>
      <c r="N94" s="104"/>
      <c r="O94" s="71"/>
      <c r="P94" s="71"/>
      <c r="Q94" s="71"/>
      <c r="R94" s="71"/>
      <c r="S94" s="71"/>
      <c r="T94" s="71"/>
      <c r="U94" s="71"/>
      <c r="V94" s="105" t="str">
        <f t="shared" si="30"/>
        <v>○</v>
      </c>
      <c r="W94" s="71"/>
      <c r="X94" s="72"/>
      <c r="Y94" s="68">
        <f t="shared" si="31"/>
        <v>2</v>
      </c>
      <c r="Z94" s="145">
        <f t="shared" si="31"/>
        <v>2</v>
      </c>
      <c r="AA94" s="70"/>
      <c r="AB94" s="71"/>
      <c r="AC94" s="71"/>
      <c r="AD94" s="71"/>
      <c r="AE94" s="72"/>
      <c r="AF94" s="149">
        <f t="shared" si="28"/>
        <v>2</v>
      </c>
      <c r="AG94" s="57">
        <f t="shared" si="28"/>
        <v>2</v>
      </c>
      <c r="AH94" s="57">
        <f t="shared" si="28"/>
        <v>2</v>
      </c>
      <c r="AI94" s="57">
        <f t="shared" si="28"/>
        <v>2</v>
      </c>
      <c r="AJ94" s="55"/>
      <c r="AK94" s="56"/>
      <c r="AL94" s="149">
        <f>IF($G94&lt;60,"",$H94)</f>
        <v>2</v>
      </c>
      <c r="AM94" s="57">
        <f t="shared" ref="AL94:AM102" si="33">IF($G94&lt;60,"",$H94)</f>
        <v>2</v>
      </c>
      <c r="AN94" s="55"/>
      <c r="AO94" s="56"/>
    </row>
    <row r="95" spans="2:41" ht="10.5" customHeight="1" x14ac:dyDescent="0.15">
      <c r="B95" s="379"/>
      <c r="C95" s="418"/>
      <c r="D95" s="375"/>
      <c r="E95" s="262" t="s">
        <v>155</v>
      </c>
      <c r="F95" s="43"/>
      <c r="G95" s="42">
        <v>100</v>
      </c>
      <c r="H95" s="132">
        <v>2</v>
      </c>
      <c r="I95" s="44" t="s">
        <v>64</v>
      </c>
      <c r="J95" s="44" t="s">
        <v>125</v>
      </c>
      <c r="K95" s="44" t="s">
        <v>130</v>
      </c>
      <c r="L95" s="146">
        <f t="shared" si="29"/>
        <v>2</v>
      </c>
      <c r="M95" s="72"/>
      <c r="N95" s="104"/>
      <c r="O95" s="71"/>
      <c r="P95" s="71"/>
      <c r="Q95" s="71"/>
      <c r="R95" s="71"/>
      <c r="S95" s="71"/>
      <c r="T95" s="71"/>
      <c r="U95" s="71"/>
      <c r="V95" s="105" t="str">
        <f t="shared" si="30"/>
        <v>○</v>
      </c>
      <c r="W95" s="71"/>
      <c r="X95" s="72"/>
      <c r="Y95" s="68">
        <f t="shared" si="31"/>
        <v>2</v>
      </c>
      <c r="Z95" s="202">
        <f t="shared" si="31"/>
        <v>2</v>
      </c>
      <c r="AA95" s="70"/>
      <c r="AB95" s="71"/>
      <c r="AC95" s="71"/>
      <c r="AD95" s="71"/>
      <c r="AE95" s="72"/>
      <c r="AF95" s="149">
        <f t="shared" si="28"/>
        <v>2</v>
      </c>
      <c r="AG95" s="57">
        <f t="shared" si="28"/>
        <v>2</v>
      </c>
      <c r="AH95" s="57">
        <f t="shared" si="28"/>
        <v>2</v>
      </c>
      <c r="AI95" s="57">
        <f t="shared" si="28"/>
        <v>2</v>
      </c>
      <c r="AJ95" s="55"/>
      <c r="AK95" s="56"/>
      <c r="AL95" s="149">
        <f>IF($G95&lt;60,"",$H95)</f>
        <v>2</v>
      </c>
      <c r="AM95" s="57">
        <f>IF($G95&lt;60,"",$H95)</f>
        <v>2</v>
      </c>
      <c r="AN95" s="55"/>
      <c r="AO95" s="56"/>
    </row>
    <row r="96" spans="2:41" ht="10.5" customHeight="1" x14ac:dyDescent="0.15">
      <c r="B96" s="379"/>
      <c r="C96" s="418"/>
      <c r="D96" s="375"/>
      <c r="E96" s="262" t="s">
        <v>156</v>
      </c>
      <c r="F96" s="43"/>
      <c r="G96" s="42">
        <v>100</v>
      </c>
      <c r="H96" s="132">
        <v>2</v>
      </c>
      <c r="I96" s="44" t="s">
        <v>64</v>
      </c>
      <c r="J96" s="44" t="s">
        <v>125</v>
      </c>
      <c r="K96" s="44" t="s">
        <v>130</v>
      </c>
      <c r="L96" s="146">
        <f t="shared" si="29"/>
        <v>2</v>
      </c>
      <c r="M96" s="72"/>
      <c r="N96" s="104"/>
      <c r="O96" s="71"/>
      <c r="P96" s="71"/>
      <c r="Q96" s="71"/>
      <c r="R96" s="71"/>
      <c r="S96" s="71"/>
      <c r="T96" s="71"/>
      <c r="U96" s="71"/>
      <c r="V96" s="105" t="str">
        <f t="shared" si="30"/>
        <v>○</v>
      </c>
      <c r="W96" s="71"/>
      <c r="X96" s="72"/>
      <c r="Y96" s="68">
        <f t="shared" si="31"/>
        <v>2</v>
      </c>
      <c r="Z96" s="202">
        <f t="shared" si="31"/>
        <v>2</v>
      </c>
      <c r="AA96" s="70"/>
      <c r="AB96" s="71"/>
      <c r="AC96" s="71"/>
      <c r="AD96" s="71"/>
      <c r="AE96" s="72"/>
      <c r="AF96" s="149">
        <f t="shared" si="28"/>
        <v>2</v>
      </c>
      <c r="AG96" s="57">
        <f t="shared" si="28"/>
        <v>2</v>
      </c>
      <c r="AH96" s="57">
        <f t="shared" si="28"/>
        <v>2</v>
      </c>
      <c r="AI96" s="57">
        <f t="shared" si="28"/>
        <v>2</v>
      </c>
      <c r="AJ96" s="55"/>
      <c r="AK96" s="56"/>
      <c r="AL96" s="149">
        <f>IF($G96&lt;60,"",$H96)</f>
        <v>2</v>
      </c>
      <c r="AM96" s="57">
        <f>IF($G96&lt;60,"",$H96)</f>
        <v>2</v>
      </c>
      <c r="AN96" s="55"/>
      <c r="AO96" s="56"/>
    </row>
    <row r="97" spans="1:42" ht="10.5" customHeight="1" x14ac:dyDescent="0.15">
      <c r="B97" s="379"/>
      <c r="C97" s="418"/>
      <c r="D97" s="375"/>
      <c r="E97" s="262" t="s">
        <v>157</v>
      </c>
      <c r="F97" s="43"/>
      <c r="G97" s="42">
        <v>100</v>
      </c>
      <c r="H97" s="132">
        <v>2</v>
      </c>
      <c r="I97" s="44" t="s">
        <v>64</v>
      </c>
      <c r="J97" s="44" t="s">
        <v>125</v>
      </c>
      <c r="K97" s="44" t="s">
        <v>54</v>
      </c>
      <c r="L97" s="146">
        <f t="shared" si="29"/>
        <v>2</v>
      </c>
      <c r="M97" s="72"/>
      <c r="N97" s="104"/>
      <c r="O97" s="71"/>
      <c r="P97" s="71"/>
      <c r="Q97" s="71"/>
      <c r="R97" s="71"/>
      <c r="S97" s="71"/>
      <c r="T97" s="71"/>
      <c r="U97" s="71"/>
      <c r="V97" s="105" t="str">
        <f t="shared" si="30"/>
        <v>○</v>
      </c>
      <c r="W97" s="71"/>
      <c r="X97" s="72"/>
      <c r="Y97" s="68">
        <f t="shared" si="31"/>
        <v>2</v>
      </c>
      <c r="Z97" s="145">
        <f t="shared" si="31"/>
        <v>2</v>
      </c>
      <c r="AA97" s="70"/>
      <c r="AB97" s="71"/>
      <c r="AC97" s="71"/>
      <c r="AD97" s="71"/>
      <c r="AE97" s="72"/>
      <c r="AF97" s="149">
        <f t="shared" si="28"/>
        <v>2</v>
      </c>
      <c r="AG97" s="57">
        <f t="shared" si="28"/>
        <v>2</v>
      </c>
      <c r="AH97" s="57">
        <f t="shared" si="28"/>
        <v>2</v>
      </c>
      <c r="AI97" s="57">
        <f t="shared" si="28"/>
        <v>2</v>
      </c>
      <c r="AJ97" s="55"/>
      <c r="AK97" s="56"/>
      <c r="AL97" s="149">
        <f t="shared" si="33"/>
        <v>2</v>
      </c>
      <c r="AM97" s="57">
        <f t="shared" si="33"/>
        <v>2</v>
      </c>
      <c r="AN97" s="55"/>
      <c r="AO97" s="56"/>
    </row>
    <row r="98" spans="1:42" ht="10.5" customHeight="1" x14ac:dyDescent="0.15">
      <c r="B98" s="379"/>
      <c r="C98" s="418"/>
      <c r="D98" s="375"/>
      <c r="E98" s="262" t="s">
        <v>158</v>
      </c>
      <c r="F98" s="43"/>
      <c r="G98" s="42">
        <v>100</v>
      </c>
      <c r="H98" s="132">
        <v>2</v>
      </c>
      <c r="I98" s="44" t="s">
        <v>64</v>
      </c>
      <c r="J98" s="44" t="s">
        <v>159</v>
      </c>
      <c r="K98" s="44" t="s">
        <v>54</v>
      </c>
      <c r="L98" s="146">
        <f t="shared" si="29"/>
        <v>2</v>
      </c>
      <c r="M98" s="72"/>
      <c r="N98" s="104"/>
      <c r="O98" s="71"/>
      <c r="P98" s="71"/>
      <c r="Q98" s="71"/>
      <c r="R98" s="71"/>
      <c r="S98" s="71"/>
      <c r="T98" s="71"/>
      <c r="U98" s="71"/>
      <c r="V98" s="105" t="str">
        <f t="shared" si="30"/>
        <v>○</v>
      </c>
      <c r="W98" s="71"/>
      <c r="X98" s="72"/>
      <c r="Y98" s="68">
        <f t="shared" si="31"/>
        <v>2</v>
      </c>
      <c r="Z98" s="145">
        <f t="shared" si="31"/>
        <v>2</v>
      </c>
      <c r="AA98" s="70"/>
      <c r="AB98" s="71"/>
      <c r="AC98" s="71"/>
      <c r="AD98" s="71"/>
      <c r="AE98" s="72"/>
      <c r="AF98" s="149">
        <f t="shared" si="28"/>
        <v>2</v>
      </c>
      <c r="AG98" s="57">
        <f t="shared" si="28"/>
        <v>2</v>
      </c>
      <c r="AH98" s="57">
        <f t="shared" si="28"/>
        <v>2</v>
      </c>
      <c r="AI98" s="57">
        <f t="shared" si="28"/>
        <v>2</v>
      </c>
      <c r="AJ98" s="55"/>
      <c r="AK98" s="56"/>
      <c r="AL98" s="149">
        <f t="shared" si="33"/>
        <v>2</v>
      </c>
      <c r="AM98" s="57">
        <f t="shared" si="33"/>
        <v>2</v>
      </c>
      <c r="AN98" s="55"/>
      <c r="AO98" s="56"/>
    </row>
    <row r="99" spans="1:42" ht="10.5" customHeight="1" x14ac:dyDescent="0.15">
      <c r="B99" s="379"/>
      <c r="C99" s="418"/>
      <c r="D99" s="375"/>
      <c r="E99" s="262" t="s">
        <v>160</v>
      </c>
      <c r="F99" s="43"/>
      <c r="G99" s="42">
        <v>100</v>
      </c>
      <c r="H99" s="132">
        <v>2</v>
      </c>
      <c r="I99" s="44" t="s">
        <v>64</v>
      </c>
      <c r="J99" s="44" t="s">
        <v>119</v>
      </c>
      <c r="K99" s="44" t="s">
        <v>54</v>
      </c>
      <c r="L99" s="146">
        <f t="shared" si="29"/>
        <v>2</v>
      </c>
      <c r="M99" s="72"/>
      <c r="N99" s="104"/>
      <c r="O99" s="71"/>
      <c r="P99" s="71"/>
      <c r="Q99" s="71"/>
      <c r="R99" s="71"/>
      <c r="S99" s="71"/>
      <c r="T99" s="71"/>
      <c r="U99" s="71"/>
      <c r="V99" s="105" t="str">
        <f t="shared" si="30"/>
        <v>○</v>
      </c>
      <c r="W99" s="71"/>
      <c r="X99" s="72"/>
      <c r="Y99" s="68">
        <f t="shared" si="31"/>
        <v>2</v>
      </c>
      <c r="Z99" s="145">
        <f t="shared" si="31"/>
        <v>2</v>
      </c>
      <c r="AA99" s="70"/>
      <c r="AB99" s="71"/>
      <c r="AC99" s="71"/>
      <c r="AD99" s="71"/>
      <c r="AE99" s="72"/>
      <c r="AF99" s="149">
        <f t="shared" si="28"/>
        <v>2</v>
      </c>
      <c r="AG99" s="57">
        <f t="shared" si="28"/>
        <v>2</v>
      </c>
      <c r="AH99" s="57">
        <f t="shared" si="28"/>
        <v>2</v>
      </c>
      <c r="AI99" s="57">
        <f t="shared" si="28"/>
        <v>2</v>
      </c>
      <c r="AJ99" s="55"/>
      <c r="AK99" s="56"/>
      <c r="AL99" s="149">
        <f t="shared" si="33"/>
        <v>2</v>
      </c>
      <c r="AM99" s="57">
        <f t="shared" si="33"/>
        <v>2</v>
      </c>
      <c r="AN99" s="55"/>
      <c r="AO99" s="56"/>
    </row>
    <row r="100" spans="1:42" ht="10.5" customHeight="1" x14ac:dyDescent="0.15">
      <c r="B100" s="379"/>
      <c r="C100" s="418"/>
      <c r="D100" s="375"/>
      <c r="E100" s="263" t="s">
        <v>161</v>
      </c>
      <c r="F100" s="43"/>
      <c r="G100" s="42">
        <v>100</v>
      </c>
      <c r="H100" s="132">
        <v>2</v>
      </c>
      <c r="I100" s="44" t="s">
        <v>64</v>
      </c>
      <c r="J100" s="44" t="s">
        <v>124</v>
      </c>
      <c r="K100" s="44" t="s">
        <v>54</v>
      </c>
      <c r="L100" s="146">
        <f t="shared" si="29"/>
        <v>2</v>
      </c>
      <c r="M100" s="72"/>
      <c r="N100" s="104"/>
      <c r="O100" s="71"/>
      <c r="P100" s="71"/>
      <c r="Q100" s="71"/>
      <c r="R100" s="71"/>
      <c r="S100" s="71"/>
      <c r="T100" s="71"/>
      <c r="U100" s="71"/>
      <c r="V100" s="105" t="str">
        <f t="shared" si="30"/>
        <v>○</v>
      </c>
      <c r="W100" s="71"/>
      <c r="X100" s="72"/>
      <c r="Y100" s="68">
        <f t="shared" si="31"/>
        <v>2</v>
      </c>
      <c r="Z100" s="145">
        <f t="shared" si="31"/>
        <v>2</v>
      </c>
      <c r="AA100" s="70"/>
      <c r="AB100" s="71"/>
      <c r="AC100" s="71"/>
      <c r="AD100" s="71"/>
      <c r="AE100" s="72"/>
      <c r="AF100" s="149">
        <f t="shared" ref="AF100:AI102" si="34">IF($G100&lt;60,"",$H100)</f>
        <v>2</v>
      </c>
      <c r="AG100" s="57">
        <f t="shared" si="34"/>
        <v>2</v>
      </c>
      <c r="AH100" s="57">
        <f t="shared" si="34"/>
        <v>2</v>
      </c>
      <c r="AI100" s="57">
        <f t="shared" si="34"/>
        <v>2</v>
      </c>
      <c r="AJ100" s="55"/>
      <c r="AK100" s="56"/>
      <c r="AL100" s="149">
        <f t="shared" si="33"/>
        <v>2</v>
      </c>
      <c r="AM100" s="57">
        <f t="shared" si="33"/>
        <v>2</v>
      </c>
      <c r="AN100" s="55"/>
      <c r="AO100" s="56"/>
    </row>
    <row r="101" spans="1:42" ht="10.5" customHeight="1" x14ac:dyDescent="0.15">
      <c r="B101" s="379"/>
      <c r="C101" s="418"/>
      <c r="D101" s="375"/>
      <c r="E101" s="263" t="s">
        <v>232</v>
      </c>
      <c r="F101" s="43"/>
      <c r="G101" s="42">
        <v>100</v>
      </c>
      <c r="H101" s="132">
        <v>2</v>
      </c>
      <c r="I101" s="44" t="s">
        <v>64</v>
      </c>
      <c r="J101" s="44" t="s">
        <v>122</v>
      </c>
      <c r="K101" s="44" t="s">
        <v>54</v>
      </c>
      <c r="L101" s="146">
        <f t="shared" si="29"/>
        <v>2</v>
      </c>
      <c r="M101" s="161"/>
      <c r="N101" s="104"/>
      <c r="O101" s="71"/>
      <c r="P101" s="71"/>
      <c r="Q101" s="71"/>
      <c r="R101" s="71"/>
      <c r="S101" s="71"/>
      <c r="T101" s="71"/>
      <c r="U101" s="71"/>
      <c r="V101" s="105" t="str">
        <f t="shared" si="30"/>
        <v>○</v>
      </c>
      <c r="W101" s="108"/>
      <c r="X101" s="72"/>
      <c r="Y101" s="68">
        <f t="shared" ref="Y101:Z102" si="35">IF($G101&lt;60,"",$H101)</f>
        <v>2</v>
      </c>
      <c r="Z101" s="145">
        <f t="shared" si="35"/>
        <v>2</v>
      </c>
      <c r="AA101" s="70"/>
      <c r="AB101" s="71"/>
      <c r="AC101" s="71"/>
      <c r="AD101" s="71"/>
      <c r="AE101" s="72"/>
      <c r="AF101" s="149">
        <f t="shared" si="34"/>
        <v>2</v>
      </c>
      <c r="AG101" s="57">
        <f t="shared" si="34"/>
        <v>2</v>
      </c>
      <c r="AH101" s="57">
        <f t="shared" si="34"/>
        <v>2</v>
      </c>
      <c r="AI101" s="57">
        <f t="shared" si="34"/>
        <v>2</v>
      </c>
      <c r="AJ101" s="55"/>
      <c r="AK101" s="56"/>
      <c r="AL101" s="149">
        <f t="shared" si="33"/>
        <v>2</v>
      </c>
      <c r="AM101" s="57">
        <f t="shared" si="33"/>
        <v>2</v>
      </c>
      <c r="AN101" s="55"/>
      <c r="AO101" s="56"/>
    </row>
    <row r="102" spans="1:42" ht="10.5" customHeight="1" x14ac:dyDescent="0.15">
      <c r="B102" s="416"/>
      <c r="C102" s="418"/>
      <c r="D102" s="383"/>
      <c r="E102" s="263" t="s">
        <v>233</v>
      </c>
      <c r="F102" s="43"/>
      <c r="G102" s="42">
        <v>100</v>
      </c>
      <c r="H102" s="132">
        <v>2</v>
      </c>
      <c r="I102" s="44" t="s">
        <v>64</v>
      </c>
      <c r="J102" s="44" t="s">
        <v>234</v>
      </c>
      <c r="K102" s="44" t="s">
        <v>54</v>
      </c>
      <c r="L102" s="171">
        <f t="shared" si="29"/>
        <v>2</v>
      </c>
      <c r="M102" s="127"/>
      <c r="N102" s="104"/>
      <c r="O102" s="71"/>
      <c r="P102" s="71"/>
      <c r="Q102" s="71"/>
      <c r="R102" s="71"/>
      <c r="S102" s="71"/>
      <c r="T102" s="71"/>
      <c r="U102" s="71"/>
      <c r="V102" s="105" t="str">
        <f t="shared" si="30"/>
        <v>○</v>
      </c>
      <c r="W102" s="90"/>
      <c r="X102" s="72"/>
      <c r="Y102" s="68">
        <f t="shared" si="35"/>
        <v>2</v>
      </c>
      <c r="Z102" s="225">
        <f t="shared" si="35"/>
        <v>2</v>
      </c>
      <c r="AA102" s="70"/>
      <c r="AB102" s="71"/>
      <c r="AC102" s="71"/>
      <c r="AD102" s="71"/>
      <c r="AE102" s="72"/>
      <c r="AF102" s="149">
        <f t="shared" si="34"/>
        <v>2</v>
      </c>
      <c r="AG102" s="57">
        <f t="shared" si="34"/>
        <v>2</v>
      </c>
      <c r="AH102" s="57">
        <f t="shared" si="34"/>
        <v>2</v>
      </c>
      <c r="AI102" s="57">
        <f t="shared" si="34"/>
        <v>2</v>
      </c>
      <c r="AJ102" s="55"/>
      <c r="AK102" s="56"/>
      <c r="AL102" s="149">
        <f t="shared" si="33"/>
        <v>2</v>
      </c>
      <c r="AM102" s="57">
        <f t="shared" si="33"/>
        <v>2</v>
      </c>
      <c r="AN102" s="55"/>
      <c r="AO102" s="56"/>
    </row>
    <row r="103" spans="1:42" ht="15" customHeight="1" x14ac:dyDescent="0.15">
      <c r="B103" s="430" t="s">
        <v>162</v>
      </c>
      <c r="C103" s="431"/>
      <c r="D103" s="431"/>
      <c r="E103" s="431"/>
      <c r="F103" s="431"/>
      <c r="G103" s="431"/>
      <c r="H103" s="431"/>
      <c r="I103" s="431"/>
      <c r="J103" s="431"/>
      <c r="K103" s="478"/>
      <c r="L103" s="434">
        <f>SUM(L9:L102)</f>
        <v>84</v>
      </c>
      <c r="M103" s="436">
        <f>SUM(M9:M102)</f>
        <v>32</v>
      </c>
      <c r="N103" s="264">
        <f>COUNTIF(N9:N102,"◎")</f>
        <v>2</v>
      </c>
      <c r="O103" s="438">
        <f>COUNTIF(O9:O102,"◎")</f>
        <v>1</v>
      </c>
      <c r="P103" s="265">
        <f>COUNTIF(P9:P102,"◎")</f>
        <v>5</v>
      </c>
      <c r="Q103" s="265">
        <f>COUNTIF(Q9:Q102,"◎")</f>
        <v>20</v>
      </c>
      <c r="R103" s="438">
        <f>COUNTIF(R9:R102,"◎")+COUNTIF(R9:R102,"○")</f>
        <v>5</v>
      </c>
      <c r="S103" s="453">
        <f>COUNTIF(S9:S102,"◎")</f>
        <v>2</v>
      </c>
      <c r="T103" s="438">
        <f>COUNTIF(T9:T102,"◎")</f>
        <v>4</v>
      </c>
      <c r="U103" s="265">
        <f>COUNTIF(U9:U102,"◎")</f>
        <v>1</v>
      </c>
      <c r="V103" s="438">
        <f>COUNTIF(V9:V102,"○")</f>
        <v>17</v>
      </c>
      <c r="W103" s="265">
        <f>COUNTIF(W9:W102,"◎")</f>
        <v>4</v>
      </c>
      <c r="X103" s="422">
        <f>COUNTIF(X9:X102,"◎")</f>
        <v>2</v>
      </c>
      <c r="Y103" s="424">
        <f>SUM(Y9:Y102)</f>
        <v>167</v>
      </c>
      <c r="Z103" s="426">
        <f>SUM(Z9:Z102)</f>
        <v>141</v>
      </c>
      <c r="AA103" s="428">
        <f>COUNTIF(AA9:AA102,"○")</f>
        <v>6</v>
      </c>
      <c r="AB103" s="440">
        <f>COUNTIF(AB9:AB102,"○")</f>
        <v>2</v>
      </c>
      <c r="AC103" s="440">
        <f>COUNTIF(AC9:AC102,"○")</f>
        <v>3</v>
      </c>
      <c r="AD103" s="440">
        <f>COUNTIF(AD9:AD102,"○")</f>
        <v>5</v>
      </c>
      <c r="AE103" s="451">
        <f>COUNTIF(AE9:AE102,"○")</f>
        <v>7</v>
      </c>
      <c r="AF103" s="449">
        <f>SUM(AF9:AF102)</f>
        <v>84</v>
      </c>
      <c r="AG103" s="440">
        <f t="shared" ref="AG103:AO103" si="36">SUM(AG9:AG102)</f>
        <v>72</v>
      </c>
      <c r="AH103" s="440">
        <f>SUM(AH9:AH102)</f>
        <v>46</v>
      </c>
      <c r="AI103" s="440">
        <f t="shared" si="36"/>
        <v>139</v>
      </c>
      <c r="AJ103" s="440">
        <f t="shared" si="36"/>
        <v>71</v>
      </c>
      <c r="AK103" s="442">
        <f t="shared" si="36"/>
        <v>12</v>
      </c>
      <c r="AL103" s="449">
        <f t="shared" si="36"/>
        <v>96</v>
      </c>
      <c r="AM103" s="440">
        <f t="shared" si="36"/>
        <v>57</v>
      </c>
      <c r="AN103" s="440">
        <f t="shared" si="36"/>
        <v>39</v>
      </c>
      <c r="AO103" s="442">
        <f t="shared" si="36"/>
        <v>43</v>
      </c>
    </row>
    <row r="104" spans="1:42" ht="15" customHeight="1" x14ac:dyDescent="0.15">
      <c r="B104" s="432"/>
      <c r="C104" s="433"/>
      <c r="D104" s="433"/>
      <c r="E104" s="433"/>
      <c r="F104" s="433"/>
      <c r="G104" s="433"/>
      <c r="H104" s="433"/>
      <c r="I104" s="433"/>
      <c r="J104" s="433"/>
      <c r="K104" s="479"/>
      <c r="L104" s="435"/>
      <c r="M104" s="437"/>
      <c r="N104" s="266">
        <f>COUNTIF(N9:N102,"○")-2</f>
        <v>7</v>
      </c>
      <c r="O104" s="439"/>
      <c r="P104" s="278">
        <f>COUNTIF(P9:P102,"○")-1</f>
        <v>5</v>
      </c>
      <c r="Q104" s="278">
        <f>COUNTIF(Q9:Q102,"◎")+COUNTIF(Q9:Q102,"○")</f>
        <v>24</v>
      </c>
      <c r="R104" s="439">
        <f>COUNTIF(R20:R103,"◎")</f>
        <v>1</v>
      </c>
      <c r="S104" s="475"/>
      <c r="T104" s="439">
        <f>COUNTIF(T20:T103,"◎")</f>
        <v>4</v>
      </c>
      <c r="U104" s="278">
        <f>COUNTIF(U62,"○")+COUNTIF(U83,"○")</f>
        <v>2</v>
      </c>
      <c r="V104" s="439">
        <f>COUNTIF(V20:V103,"◎")</f>
        <v>0</v>
      </c>
      <c r="W104" s="278">
        <f>COUNTIF(W9:W102,"○")</f>
        <v>3</v>
      </c>
      <c r="X104" s="423"/>
      <c r="Y104" s="425"/>
      <c r="Z104" s="427"/>
      <c r="AA104" s="429"/>
      <c r="AB104" s="441"/>
      <c r="AC104" s="441"/>
      <c r="AD104" s="441"/>
      <c r="AE104" s="452"/>
      <c r="AF104" s="450"/>
      <c r="AG104" s="441"/>
      <c r="AH104" s="441"/>
      <c r="AI104" s="441"/>
      <c r="AJ104" s="441"/>
      <c r="AK104" s="443"/>
      <c r="AL104" s="450"/>
      <c r="AM104" s="441"/>
      <c r="AN104" s="441"/>
      <c r="AO104" s="443"/>
    </row>
    <row r="105" spans="1:42" ht="15" customHeight="1" x14ac:dyDescent="0.15">
      <c r="B105" s="430" t="s">
        <v>163</v>
      </c>
      <c r="C105" s="431"/>
      <c r="D105" s="431"/>
      <c r="E105" s="431"/>
      <c r="F105" s="431"/>
      <c r="G105" s="431"/>
      <c r="H105" s="431"/>
      <c r="I105" s="431"/>
      <c r="J105" s="431"/>
      <c r="K105" s="478"/>
      <c r="L105" s="444" t="s">
        <v>164</v>
      </c>
      <c r="M105" s="446" t="s">
        <v>254</v>
      </c>
      <c r="N105" s="309" t="s">
        <v>246</v>
      </c>
      <c r="O105" s="482" t="s">
        <v>249</v>
      </c>
      <c r="P105" s="267" t="s">
        <v>247</v>
      </c>
      <c r="Q105" s="267" t="s">
        <v>245</v>
      </c>
      <c r="R105" s="477" t="s">
        <v>247</v>
      </c>
      <c r="S105" s="448" t="s">
        <v>166</v>
      </c>
      <c r="T105" s="477" t="s">
        <v>165</v>
      </c>
      <c r="U105" s="267" t="s">
        <v>167</v>
      </c>
      <c r="V105" s="438" t="s">
        <v>168</v>
      </c>
      <c r="W105" s="268" t="s">
        <v>165</v>
      </c>
      <c r="X105" s="462" t="s">
        <v>166</v>
      </c>
      <c r="Y105" s="463" t="s">
        <v>169</v>
      </c>
      <c r="Z105" s="465" t="s">
        <v>170</v>
      </c>
      <c r="AA105" s="467" t="s">
        <v>171</v>
      </c>
      <c r="AB105" s="468"/>
      <c r="AC105" s="468"/>
      <c r="AD105" s="468"/>
      <c r="AE105" s="469"/>
      <c r="AF105" s="460" t="s">
        <v>164</v>
      </c>
      <c r="AG105" s="454" t="s">
        <v>172</v>
      </c>
      <c r="AH105" s="454" t="s">
        <v>173</v>
      </c>
      <c r="AI105" s="454" t="s">
        <v>174</v>
      </c>
      <c r="AJ105" s="454" t="s">
        <v>175</v>
      </c>
      <c r="AK105" s="458" t="s">
        <v>176</v>
      </c>
      <c r="AL105" s="460" t="s">
        <v>177</v>
      </c>
      <c r="AM105" s="454" t="s">
        <v>178</v>
      </c>
      <c r="AN105" s="454" t="s">
        <v>179</v>
      </c>
      <c r="AO105" s="456" t="s">
        <v>180</v>
      </c>
    </row>
    <row r="106" spans="1:42" ht="15" customHeight="1" x14ac:dyDescent="0.15">
      <c r="B106" s="432"/>
      <c r="C106" s="433"/>
      <c r="D106" s="433"/>
      <c r="E106" s="433"/>
      <c r="F106" s="433"/>
      <c r="G106" s="433"/>
      <c r="H106" s="433"/>
      <c r="I106" s="433"/>
      <c r="J106" s="433"/>
      <c r="K106" s="479"/>
      <c r="L106" s="445"/>
      <c r="M106" s="447"/>
      <c r="N106" s="266" t="s">
        <v>181</v>
      </c>
      <c r="O106" s="439"/>
      <c r="P106" s="278" t="s">
        <v>182</v>
      </c>
      <c r="Q106" s="278" t="s">
        <v>183</v>
      </c>
      <c r="R106" s="439"/>
      <c r="S106" s="476"/>
      <c r="T106" s="439"/>
      <c r="U106" s="278" t="s">
        <v>184</v>
      </c>
      <c r="V106" s="439"/>
      <c r="W106" s="278" t="s">
        <v>181</v>
      </c>
      <c r="X106" s="423"/>
      <c r="Y106" s="464"/>
      <c r="Z106" s="466"/>
      <c r="AA106" s="470"/>
      <c r="AB106" s="471"/>
      <c r="AC106" s="471"/>
      <c r="AD106" s="471"/>
      <c r="AE106" s="472"/>
      <c r="AF106" s="461"/>
      <c r="AG106" s="455"/>
      <c r="AH106" s="455"/>
      <c r="AI106" s="455"/>
      <c r="AJ106" s="455"/>
      <c r="AK106" s="459"/>
      <c r="AL106" s="461"/>
      <c r="AM106" s="455"/>
      <c r="AN106" s="455"/>
      <c r="AO106" s="457"/>
    </row>
    <row r="107" spans="1:42" ht="15" customHeight="1" x14ac:dyDescent="0.15">
      <c r="E107" s="269"/>
      <c r="M107" s="270"/>
      <c r="N107" s="271" t="s">
        <v>185</v>
      </c>
      <c r="O107" s="272"/>
      <c r="P107" s="272"/>
      <c r="Q107" s="272"/>
      <c r="R107" s="272"/>
      <c r="S107" s="272"/>
      <c r="T107" s="272"/>
      <c r="U107" s="272"/>
      <c r="V107" s="272"/>
      <c r="W107" s="273"/>
      <c r="X107" s="274"/>
      <c r="Y107" s="274"/>
      <c r="Z107" s="274"/>
      <c r="AA107" s="274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  <c r="AM107" s="272"/>
      <c r="AN107" s="272"/>
      <c r="AO107" s="272"/>
    </row>
    <row r="108" spans="1:42" ht="15" customHeight="1" x14ac:dyDescent="0.15">
      <c r="M108" s="270" t="s">
        <v>186</v>
      </c>
      <c r="N108" s="275" t="s">
        <v>187</v>
      </c>
      <c r="O108" s="272"/>
      <c r="P108" s="272"/>
      <c r="Q108" s="272"/>
      <c r="R108" s="272"/>
      <c r="S108" s="272"/>
      <c r="T108" s="272"/>
      <c r="U108" s="272"/>
      <c r="V108" s="272"/>
      <c r="W108" s="276"/>
      <c r="X108" s="274"/>
      <c r="Y108" s="274"/>
      <c r="Z108" s="274"/>
      <c r="AA108" s="274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  <c r="AM108" s="272"/>
      <c r="AN108" s="272"/>
      <c r="AO108" s="272"/>
    </row>
    <row r="109" spans="1:42" s="6" customFormat="1" ht="15" customHeight="1" x14ac:dyDescent="0.15">
      <c r="A109" s="1"/>
      <c r="B109" s="7"/>
      <c r="C109" s="7"/>
      <c r="E109" s="277"/>
      <c r="W109" s="480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</row>
    <row r="110" spans="1:42" ht="15" customHeight="1" x14ac:dyDescent="0.15">
      <c r="A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481"/>
    </row>
    <row r="111" spans="1:42" ht="15" customHeight="1" x14ac:dyDescent="0.15">
      <c r="A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spans="1:42" ht="15" customHeight="1" x14ac:dyDescent="0.15">
      <c r="A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</sheetData>
  <sheetProtection sheet="1" selectLockedCells="1"/>
  <mergeCells count="101">
    <mergeCell ref="B103:K104"/>
    <mergeCell ref="B105:K106"/>
    <mergeCell ref="AN105:AN106"/>
    <mergeCell ref="AO105:AO106"/>
    <mergeCell ref="W109:W110"/>
    <mergeCell ref="AH105:AH106"/>
    <mergeCell ref="AI105:AI106"/>
    <mergeCell ref="AJ105:AJ106"/>
    <mergeCell ref="AK105:AK106"/>
    <mergeCell ref="AL105:AL106"/>
    <mergeCell ref="AM105:AM106"/>
    <mergeCell ref="X105:X106"/>
    <mergeCell ref="Y105:Y106"/>
    <mergeCell ref="Z105:Z106"/>
    <mergeCell ref="AA105:AE106"/>
    <mergeCell ref="AF105:AF106"/>
    <mergeCell ref="AG105:AG106"/>
    <mergeCell ref="AN103:AN104"/>
    <mergeCell ref="AO103:AO104"/>
    <mergeCell ref="L105:L106"/>
    <mergeCell ref="M105:M106"/>
    <mergeCell ref="O105:O106"/>
    <mergeCell ref="R105:R106"/>
    <mergeCell ref="S105:S106"/>
    <mergeCell ref="T105:T106"/>
    <mergeCell ref="V105:V106"/>
    <mergeCell ref="AH103:AH104"/>
    <mergeCell ref="AI103:AI104"/>
    <mergeCell ref="AJ103:AJ104"/>
    <mergeCell ref="AK103:AK104"/>
    <mergeCell ref="AL103:AL104"/>
    <mergeCell ref="AM103:AM104"/>
    <mergeCell ref="AB103:AB104"/>
    <mergeCell ref="AC103:AC104"/>
    <mergeCell ref="AD103:AD104"/>
    <mergeCell ref="AE103:AE104"/>
    <mergeCell ref="AF103:AF104"/>
    <mergeCell ref="AG103:AG104"/>
    <mergeCell ref="AA103:AA104"/>
    <mergeCell ref="Z103:Z104"/>
    <mergeCell ref="L103:L104"/>
    <mergeCell ref="M103:M104"/>
    <mergeCell ref="O103:O104"/>
    <mergeCell ref="R103:R104"/>
    <mergeCell ref="S103:S104"/>
    <mergeCell ref="T103:T104"/>
    <mergeCell ref="V103:V104"/>
    <mergeCell ref="X103:X104"/>
    <mergeCell ref="Y103:Y104"/>
    <mergeCell ref="B63:B102"/>
    <mergeCell ref="C63:C68"/>
    <mergeCell ref="D63:D65"/>
    <mergeCell ref="D66:D68"/>
    <mergeCell ref="C69:C75"/>
    <mergeCell ref="D69:D71"/>
    <mergeCell ref="D72:D75"/>
    <mergeCell ref="C76:C102"/>
    <mergeCell ref="D76:D80"/>
    <mergeCell ref="D81:D102"/>
    <mergeCell ref="B9:B62"/>
    <mergeCell ref="C9:C31"/>
    <mergeCell ref="D9:D14"/>
    <mergeCell ref="D15:D31"/>
    <mergeCell ref="C32:C62"/>
    <mergeCell ref="D32:D58"/>
    <mergeCell ref="D59:D62"/>
    <mergeCell ref="AJ6:AJ8"/>
    <mergeCell ref="K4:K8"/>
    <mergeCell ref="L4:AO4"/>
    <mergeCell ref="L5:AE5"/>
    <mergeCell ref="AF5:AO5"/>
    <mergeCell ref="L6:L8"/>
    <mergeCell ref="M6:M8"/>
    <mergeCell ref="B4:E8"/>
    <mergeCell ref="F4:F8"/>
    <mergeCell ref="G4:G8"/>
    <mergeCell ref="H4:H8"/>
    <mergeCell ref="I4:I8"/>
    <mergeCell ref="J4:J8"/>
    <mergeCell ref="K1:Q1"/>
    <mergeCell ref="S2:Y2"/>
    <mergeCell ref="Z2:AD2"/>
    <mergeCell ref="AF2:AI2"/>
    <mergeCell ref="N7:O7"/>
    <mergeCell ref="P7:Q7"/>
    <mergeCell ref="AJ2:AO2"/>
    <mergeCell ref="S3:Y3"/>
    <mergeCell ref="Z3:AD3"/>
    <mergeCell ref="AF3:AO3"/>
    <mergeCell ref="AK6:AK8"/>
    <mergeCell ref="AL6:AO7"/>
    <mergeCell ref="R7:S7"/>
    <mergeCell ref="T7:U7"/>
    <mergeCell ref="V7:X7"/>
    <mergeCell ref="Y7:Y8"/>
    <mergeCell ref="Z7:Z8"/>
    <mergeCell ref="N6:X6"/>
    <mergeCell ref="AA6:AE6"/>
    <mergeCell ref="AF6:AH7"/>
    <mergeCell ref="AI6:AI7"/>
    <mergeCell ref="AA7:AE7"/>
  </mergeCells>
  <phoneticPr fontId="2"/>
  <printOptions horizontalCentered="1"/>
  <pageMargins left="0.59055118110236227" right="0.59055118110236227" top="0.78740157480314965" bottom="0.59055118110236227" header="0" footer="0"/>
  <pageSetup paperSize="8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113"/>
  <sheetViews>
    <sheetView view="pageBreakPreview" zoomScale="115" zoomScaleNormal="100" zoomScaleSheetLayoutView="115" workbookViewId="0">
      <selection activeCell="F9" sqref="F9"/>
    </sheetView>
  </sheetViews>
  <sheetFormatPr defaultColWidth="8.875" defaultRowHeight="15" customHeight="1" x14ac:dyDescent="0.15"/>
  <cols>
    <col min="1" max="1" width="3.125" style="1" customWidth="1"/>
    <col min="2" max="3" width="2.5" style="7" customWidth="1"/>
    <col min="4" max="4" width="2.5" style="6" customWidth="1"/>
    <col min="5" max="5" width="16" style="12" customWidth="1"/>
    <col min="6" max="6" width="2.875" style="6" customWidth="1"/>
    <col min="7" max="8" width="3.125" style="6" customWidth="1"/>
    <col min="9" max="10" width="4.875" style="6" customWidth="1"/>
    <col min="11" max="11" width="4.5" style="6" customWidth="1"/>
    <col min="12" max="12" width="3.375" style="6" customWidth="1"/>
    <col min="13" max="13" width="3.125" style="6" customWidth="1"/>
    <col min="14" max="23" width="3.625" style="6" customWidth="1"/>
    <col min="24" max="24" width="3.625" style="7" customWidth="1"/>
    <col min="25" max="25" width="3" style="7" customWidth="1"/>
    <col min="26" max="26" width="3.875" style="7" customWidth="1"/>
    <col min="27" max="36" width="3.125" style="7" customWidth="1"/>
    <col min="37" max="37" width="4.125" style="7" customWidth="1"/>
    <col min="38" max="251" width="8.875" style="7"/>
    <col min="252" max="252" width="3.125" style="7" customWidth="1"/>
    <col min="253" max="255" width="2.5" style="7" customWidth="1"/>
    <col min="256" max="256" width="16" style="7" customWidth="1"/>
    <col min="257" max="257" width="2.875" style="7" customWidth="1"/>
    <col min="258" max="259" width="3.125" style="7" customWidth="1"/>
    <col min="260" max="261" width="4.875" style="7" customWidth="1"/>
    <col min="262" max="262" width="4.5" style="7" customWidth="1"/>
    <col min="263" max="263" width="3.375" style="7" customWidth="1"/>
    <col min="264" max="264" width="3.125" style="7" customWidth="1"/>
    <col min="265" max="275" width="3.625" style="7" customWidth="1"/>
    <col min="276" max="276" width="3" style="7" customWidth="1"/>
    <col min="277" max="277" width="3.875" style="7" customWidth="1"/>
    <col min="278" max="279" width="2.375" style="7" customWidth="1"/>
    <col min="280" max="280" width="2.5" style="7" customWidth="1"/>
    <col min="281" max="282" width="2.375" style="7" customWidth="1"/>
    <col min="283" max="292" width="3.125" style="7" customWidth="1"/>
    <col min="293" max="507" width="8.875" style="7"/>
    <col min="508" max="508" width="3.125" style="7" customWidth="1"/>
    <col min="509" max="511" width="2.5" style="7" customWidth="1"/>
    <col min="512" max="512" width="16" style="7" customWidth="1"/>
    <col min="513" max="513" width="2.875" style="7" customWidth="1"/>
    <col min="514" max="515" width="3.125" style="7" customWidth="1"/>
    <col min="516" max="517" width="4.875" style="7" customWidth="1"/>
    <col min="518" max="518" width="4.5" style="7" customWidth="1"/>
    <col min="519" max="519" width="3.375" style="7" customWidth="1"/>
    <col min="520" max="520" width="3.125" style="7" customWidth="1"/>
    <col min="521" max="531" width="3.625" style="7" customWidth="1"/>
    <col min="532" max="532" width="3" style="7" customWidth="1"/>
    <col min="533" max="533" width="3.875" style="7" customWidth="1"/>
    <col min="534" max="535" width="2.375" style="7" customWidth="1"/>
    <col min="536" max="536" width="2.5" style="7" customWidth="1"/>
    <col min="537" max="538" width="2.375" style="7" customWidth="1"/>
    <col min="539" max="548" width="3.125" style="7" customWidth="1"/>
    <col min="549" max="763" width="8.875" style="7"/>
    <col min="764" max="764" width="3.125" style="7" customWidth="1"/>
    <col min="765" max="767" width="2.5" style="7" customWidth="1"/>
    <col min="768" max="768" width="16" style="7" customWidth="1"/>
    <col min="769" max="769" width="2.875" style="7" customWidth="1"/>
    <col min="770" max="771" width="3.125" style="7" customWidth="1"/>
    <col min="772" max="773" width="4.875" style="7" customWidth="1"/>
    <col min="774" max="774" width="4.5" style="7" customWidth="1"/>
    <col min="775" max="775" width="3.375" style="7" customWidth="1"/>
    <col min="776" max="776" width="3.125" style="7" customWidth="1"/>
    <col min="777" max="787" width="3.625" style="7" customWidth="1"/>
    <col min="788" max="788" width="3" style="7" customWidth="1"/>
    <col min="789" max="789" width="3.875" style="7" customWidth="1"/>
    <col min="790" max="791" width="2.375" style="7" customWidth="1"/>
    <col min="792" max="792" width="2.5" style="7" customWidth="1"/>
    <col min="793" max="794" width="2.375" style="7" customWidth="1"/>
    <col min="795" max="804" width="3.125" style="7" customWidth="1"/>
    <col min="805" max="1019" width="8.875" style="7"/>
    <col min="1020" max="1020" width="3.125" style="7" customWidth="1"/>
    <col min="1021" max="1023" width="2.5" style="7" customWidth="1"/>
    <col min="1024" max="1024" width="16" style="7" customWidth="1"/>
    <col min="1025" max="1025" width="2.875" style="7" customWidth="1"/>
    <col min="1026" max="1027" width="3.125" style="7" customWidth="1"/>
    <col min="1028" max="1029" width="4.875" style="7" customWidth="1"/>
    <col min="1030" max="1030" width="4.5" style="7" customWidth="1"/>
    <col min="1031" max="1031" width="3.375" style="7" customWidth="1"/>
    <col min="1032" max="1032" width="3.125" style="7" customWidth="1"/>
    <col min="1033" max="1043" width="3.625" style="7" customWidth="1"/>
    <col min="1044" max="1044" width="3" style="7" customWidth="1"/>
    <col min="1045" max="1045" width="3.875" style="7" customWidth="1"/>
    <col min="1046" max="1047" width="2.375" style="7" customWidth="1"/>
    <col min="1048" max="1048" width="2.5" style="7" customWidth="1"/>
    <col min="1049" max="1050" width="2.375" style="7" customWidth="1"/>
    <col min="1051" max="1060" width="3.125" style="7" customWidth="1"/>
    <col min="1061" max="1275" width="8.875" style="7"/>
    <col min="1276" max="1276" width="3.125" style="7" customWidth="1"/>
    <col min="1277" max="1279" width="2.5" style="7" customWidth="1"/>
    <col min="1280" max="1280" width="16" style="7" customWidth="1"/>
    <col min="1281" max="1281" width="2.875" style="7" customWidth="1"/>
    <col min="1282" max="1283" width="3.125" style="7" customWidth="1"/>
    <col min="1284" max="1285" width="4.875" style="7" customWidth="1"/>
    <col min="1286" max="1286" width="4.5" style="7" customWidth="1"/>
    <col min="1287" max="1287" width="3.375" style="7" customWidth="1"/>
    <col min="1288" max="1288" width="3.125" style="7" customWidth="1"/>
    <col min="1289" max="1299" width="3.625" style="7" customWidth="1"/>
    <col min="1300" max="1300" width="3" style="7" customWidth="1"/>
    <col min="1301" max="1301" width="3.875" style="7" customWidth="1"/>
    <col min="1302" max="1303" width="2.375" style="7" customWidth="1"/>
    <col min="1304" max="1304" width="2.5" style="7" customWidth="1"/>
    <col min="1305" max="1306" width="2.375" style="7" customWidth="1"/>
    <col min="1307" max="1316" width="3.125" style="7" customWidth="1"/>
    <col min="1317" max="1531" width="8.875" style="7"/>
    <col min="1532" max="1532" width="3.125" style="7" customWidth="1"/>
    <col min="1533" max="1535" width="2.5" style="7" customWidth="1"/>
    <col min="1536" max="1536" width="16" style="7" customWidth="1"/>
    <col min="1537" max="1537" width="2.875" style="7" customWidth="1"/>
    <col min="1538" max="1539" width="3.125" style="7" customWidth="1"/>
    <col min="1540" max="1541" width="4.875" style="7" customWidth="1"/>
    <col min="1542" max="1542" width="4.5" style="7" customWidth="1"/>
    <col min="1543" max="1543" width="3.375" style="7" customWidth="1"/>
    <col min="1544" max="1544" width="3.125" style="7" customWidth="1"/>
    <col min="1545" max="1555" width="3.625" style="7" customWidth="1"/>
    <col min="1556" max="1556" width="3" style="7" customWidth="1"/>
    <col min="1557" max="1557" width="3.875" style="7" customWidth="1"/>
    <col min="1558" max="1559" width="2.375" style="7" customWidth="1"/>
    <col min="1560" max="1560" width="2.5" style="7" customWidth="1"/>
    <col min="1561" max="1562" width="2.375" style="7" customWidth="1"/>
    <col min="1563" max="1572" width="3.125" style="7" customWidth="1"/>
    <col min="1573" max="1787" width="8.875" style="7"/>
    <col min="1788" max="1788" width="3.125" style="7" customWidth="1"/>
    <col min="1789" max="1791" width="2.5" style="7" customWidth="1"/>
    <col min="1792" max="1792" width="16" style="7" customWidth="1"/>
    <col min="1793" max="1793" width="2.875" style="7" customWidth="1"/>
    <col min="1794" max="1795" width="3.125" style="7" customWidth="1"/>
    <col min="1796" max="1797" width="4.875" style="7" customWidth="1"/>
    <col min="1798" max="1798" width="4.5" style="7" customWidth="1"/>
    <col min="1799" max="1799" width="3.375" style="7" customWidth="1"/>
    <col min="1800" max="1800" width="3.125" style="7" customWidth="1"/>
    <col min="1801" max="1811" width="3.625" style="7" customWidth="1"/>
    <col min="1812" max="1812" width="3" style="7" customWidth="1"/>
    <col min="1813" max="1813" width="3.875" style="7" customWidth="1"/>
    <col min="1814" max="1815" width="2.375" style="7" customWidth="1"/>
    <col min="1816" max="1816" width="2.5" style="7" customWidth="1"/>
    <col min="1817" max="1818" width="2.375" style="7" customWidth="1"/>
    <col min="1819" max="1828" width="3.125" style="7" customWidth="1"/>
    <col min="1829" max="2043" width="8.875" style="7"/>
    <col min="2044" max="2044" width="3.125" style="7" customWidth="1"/>
    <col min="2045" max="2047" width="2.5" style="7" customWidth="1"/>
    <col min="2048" max="2048" width="16" style="7" customWidth="1"/>
    <col min="2049" max="2049" width="2.875" style="7" customWidth="1"/>
    <col min="2050" max="2051" width="3.125" style="7" customWidth="1"/>
    <col min="2052" max="2053" width="4.875" style="7" customWidth="1"/>
    <col min="2054" max="2054" width="4.5" style="7" customWidth="1"/>
    <col min="2055" max="2055" width="3.375" style="7" customWidth="1"/>
    <col min="2056" max="2056" width="3.125" style="7" customWidth="1"/>
    <col min="2057" max="2067" width="3.625" style="7" customWidth="1"/>
    <col min="2068" max="2068" width="3" style="7" customWidth="1"/>
    <col min="2069" max="2069" width="3.875" style="7" customWidth="1"/>
    <col min="2070" max="2071" width="2.375" style="7" customWidth="1"/>
    <col min="2072" max="2072" width="2.5" style="7" customWidth="1"/>
    <col min="2073" max="2074" width="2.375" style="7" customWidth="1"/>
    <col min="2075" max="2084" width="3.125" style="7" customWidth="1"/>
    <col min="2085" max="2299" width="8.875" style="7"/>
    <col min="2300" max="2300" width="3.125" style="7" customWidth="1"/>
    <col min="2301" max="2303" width="2.5" style="7" customWidth="1"/>
    <col min="2304" max="2304" width="16" style="7" customWidth="1"/>
    <col min="2305" max="2305" width="2.875" style="7" customWidth="1"/>
    <col min="2306" max="2307" width="3.125" style="7" customWidth="1"/>
    <col min="2308" max="2309" width="4.875" style="7" customWidth="1"/>
    <col min="2310" max="2310" width="4.5" style="7" customWidth="1"/>
    <col min="2311" max="2311" width="3.375" style="7" customWidth="1"/>
    <col min="2312" max="2312" width="3.125" style="7" customWidth="1"/>
    <col min="2313" max="2323" width="3.625" style="7" customWidth="1"/>
    <col min="2324" max="2324" width="3" style="7" customWidth="1"/>
    <col min="2325" max="2325" width="3.875" style="7" customWidth="1"/>
    <col min="2326" max="2327" width="2.375" style="7" customWidth="1"/>
    <col min="2328" max="2328" width="2.5" style="7" customWidth="1"/>
    <col min="2329" max="2330" width="2.375" style="7" customWidth="1"/>
    <col min="2331" max="2340" width="3.125" style="7" customWidth="1"/>
    <col min="2341" max="2555" width="8.875" style="7"/>
    <col min="2556" max="2556" width="3.125" style="7" customWidth="1"/>
    <col min="2557" max="2559" width="2.5" style="7" customWidth="1"/>
    <col min="2560" max="2560" width="16" style="7" customWidth="1"/>
    <col min="2561" max="2561" width="2.875" style="7" customWidth="1"/>
    <col min="2562" max="2563" width="3.125" style="7" customWidth="1"/>
    <col min="2564" max="2565" width="4.875" style="7" customWidth="1"/>
    <col min="2566" max="2566" width="4.5" style="7" customWidth="1"/>
    <col min="2567" max="2567" width="3.375" style="7" customWidth="1"/>
    <col min="2568" max="2568" width="3.125" style="7" customWidth="1"/>
    <col min="2569" max="2579" width="3.625" style="7" customWidth="1"/>
    <col min="2580" max="2580" width="3" style="7" customWidth="1"/>
    <col min="2581" max="2581" width="3.875" style="7" customWidth="1"/>
    <col min="2582" max="2583" width="2.375" style="7" customWidth="1"/>
    <col min="2584" max="2584" width="2.5" style="7" customWidth="1"/>
    <col min="2585" max="2586" width="2.375" style="7" customWidth="1"/>
    <col min="2587" max="2596" width="3.125" style="7" customWidth="1"/>
    <col min="2597" max="2811" width="8.875" style="7"/>
    <col min="2812" max="2812" width="3.125" style="7" customWidth="1"/>
    <col min="2813" max="2815" width="2.5" style="7" customWidth="1"/>
    <col min="2816" max="2816" width="16" style="7" customWidth="1"/>
    <col min="2817" max="2817" width="2.875" style="7" customWidth="1"/>
    <col min="2818" max="2819" width="3.125" style="7" customWidth="1"/>
    <col min="2820" max="2821" width="4.875" style="7" customWidth="1"/>
    <col min="2822" max="2822" width="4.5" style="7" customWidth="1"/>
    <col min="2823" max="2823" width="3.375" style="7" customWidth="1"/>
    <col min="2824" max="2824" width="3.125" style="7" customWidth="1"/>
    <col min="2825" max="2835" width="3.625" style="7" customWidth="1"/>
    <col min="2836" max="2836" width="3" style="7" customWidth="1"/>
    <col min="2837" max="2837" width="3.875" style="7" customWidth="1"/>
    <col min="2838" max="2839" width="2.375" style="7" customWidth="1"/>
    <col min="2840" max="2840" width="2.5" style="7" customWidth="1"/>
    <col min="2841" max="2842" width="2.375" style="7" customWidth="1"/>
    <col min="2843" max="2852" width="3.125" style="7" customWidth="1"/>
    <col min="2853" max="3067" width="8.875" style="7"/>
    <col min="3068" max="3068" width="3.125" style="7" customWidth="1"/>
    <col min="3069" max="3071" width="2.5" style="7" customWidth="1"/>
    <col min="3072" max="3072" width="16" style="7" customWidth="1"/>
    <col min="3073" max="3073" width="2.875" style="7" customWidth="1"/>
    <col min="3074" max="3075" width="3.125" style="7" customWidth="1"/>
    <col min="3076" max="3077" width="4.875" style="7" customWidth="1"/>
    <col min="3078" max="3078" width="4.5" style="7" customWidth="1"/>
    <col min="3079" max="3079" width="3.375" style="7" customWidth="1"/>
    <col min="3080" max="3080" width="3.125" style="7" customWidth="1"/>
    <col min="3081" max="3091" width="3.625" style="7" customWidth="1"/>
    <col min="3092" max="3092" width="3" style="7" customWidth="1"/>
    <col min="3093" max="3093" width="3.875" style="7" customWidth="1"/>
    <col min="3094" max="3095" width="2.375" style="7" customWidth="1"/>
    <col min="3096" max="3096" width="2.5" style="7" customWidth="1"/>
    <col min="3097" max="3098" width="2.375" style="7" customWidth="1"/>
    <col min="3099" max="3108" width="3.125" style="7" customWidth="1"/>
    <col min="3109" max="3323" width="8.875" style="7"/>
    <col min="3324" max="3324" width="3.125" style="7" customWidth="1"/>
    <col min="3325" max="3327" width="2.5" style="7" customWidth="1"/>
    <col min="3328" max="3328" width="16" style="7" customWidth="1"/>
    <col min="3329" max="3329" width="2.875" style="7" customWidth="1"/>
    <col min="3330" max="3331" width="3.125" style="7" customWidth="1"/>
    <col min="3332" max="3333" width="4.875" style="7" customWidth="1"/>
    <col min="3334" max="3334" width="4.5" style="7" customWidth="1"/>
    <col min="3335" max="3335" width="3.375" style="7" customWidth="1"/>
    <col min="3336" max="3336" width="3.125" style="7" customWidth="1"/>
    <col min="3337" max="3347" width="3.625" style="7" customWidth="1"/>
    <col min="3348" max="3348" width="3" style="7" customWidth="1"/>
    <col min="3349" max="3349" width="3.875" style="7" customWidth="1"/>
    <col min="3350" max="3351" width="2.375" style="7" customWidth="1"/>
    <col min="3352" max="3352" width="2.5" style="7" customWidth="1"/>
    <col min="3353" max="3354" width="2.375" style="7" customWidth="1"/>
    <col min="3355" max="3364" width="3.125" style="7" customWidth="1"/>
    <col min="3365" max="3579" width="8.875" style="7"/>
    <col min="3580" max="3580" width="3.125" style="7" customWidth="1"/>
    <col min="3581" max="3583" width="2.5" style="7" customWidth="1"/>
    <col min="3584" max="3584" width="16" style="7" customWidth="1"/>
    <col min="3585" max="3585" width="2.875" style="7" customWidth="1"/>
    <col min="3586" max="3587" width="3.125" style="7" customWidth="1"/>
    <col min="3588" max="3589" width="4.875" style="7" customWidth="1"/>
    <col min="3590" max="3590" width="4.5" style="7" customWidth="1"/>
    <col min="3591" max="3591" width="3.375" style="7" customWidth="1"/>
    <col min="3592" max="3592" width="3.125" style="7" customWidth="1"/>
    <col min="3593" max="3603" width="3.625" style="7" customWidth="1"/>
    <col min="3604" max="3604" width="3" style="7" customWidth="1"/>
    <col min="3605" max="3605" width="3.875" style="7" customWidth="1"/>
    <col min="3606" max="3607" width="2.375" style="7" customWidth="1"/>
    <col min="3608" max="3608" width="2.5" style="7" customWidth="1"/>
    <col min="3609" max="3610" width="2.375" style="7" customWidth="1"/>
    <col min="3611" max="3620" width="3.125" style="7" customWidth="1"/>
    <col min="3621" max="3835" width="8.875" style="7"/>
    <col min="3836" max="3836" width="3.125" style="7" customWidth="1"/>
    <col min="3837" max="3839" width="2.5" style="7" customWidth="1"/>
    <col min="3840" max="3840" width="16" style="7" customWidth="1"/>
    <col min="3841" max="3841" width="2.875" style="7" customWidth="1"/>
    <col min="3842" max="3843" width="3.125" style="7" customWidth="1"/>
    <col min="3844" max="3845" width="4.875" style="7" customWidth="1"/>
    <col min="3846" max="3846" width="4.5" style="7" customWidth="1"/>
    <col min="3847" max="3847" width="3.375" style="7" customWidth="1"/>
    <col min="3848" max="3848" width="3.125" style="7" customWidth="1"/>
    <col min="3849" max="3859" width="3.625" style="7" customWidth="1"/>
    <col min="3860" max="3860" width="3" style="7" customWidth="1"/>
    <col min="3861" max="3861" width="3.875" style="7" customWidth="1"/>
    <col min="3862" max="3863" width="2.375" style="7" customWidth="1"/>
    <col min="3864" max="3864" width="2.5" style="7" customWidth="1"/>
    <col min="3865" max="3866" width="2.375" style="7" customWidth="1"/>
    <col min="3867" max="3876" width="3.125" style="7" customWidth="1"/>
    <col min="3877" max="4091" width="8.875" style="7"/>
    <col min="4092" max="4092" width="3.125" style="7" customWidth="1"/>
    <col min="4093" max="4095" width="2.5" style="7" customWidth="1"/>
    <col min="4096" max="4096" width="16" style="7" customWidth="1"/>
    <col min="4097" max="4097" width="2.875" style="7" customWidth="1"/>
    <col min="4098" max="4099" width="3.125" style="7" customWidth="1"/>
    <col min="4100" max="4101" width="4.875" style="7" customWidth="1"/>
    <col min="4102" max="4102" width="4.5" style="7" customWidth="1"/>
    <col min="4103" max="4103" width="3.375" style="7" customWidth="1"/>
    <col min="4104" max="4104" width="3.125" style="7" customWidth="1"/>
    <col min="4105" max="4115" width="3.625" style="7" customWidth="1"/>
    <col min="4116" max="4116" width="3" style="7" customWidth="1"/>
    <col min="4117" max="4117" width="3.875" style="7" customWidth="1"/>
    <col min="4118" max="4119" width="2.375" style="7" customWidth="1"/>
    <col min="4120" max="4120" width="2.5" style="7" customWidth="1"/>
    <col min="4121" max="4122" width="2.375" style="7" customWidth="1"/>
    <col min="4123" max="4132" width="3.125" style="7" customWidth="1"/>
    <col min="4133" max="4347" width="8.875" style="7"/>
    <col min="4348" max="4348" width="3.125" style="7" customWidth="1"/>
    <col min="4349" max="4351" width="2.5" style="7" customWidth="1"/>
    <col min="4352" max="4352" width="16" style="7" customWidth="1"/>
    <col min="4353" max="4353" width="2.875" style="7" customWidth="1"/>
    <col min="4354" max="4355" width="3.125" style="7" customWidth="1"/>
    <col min="4356" max="4357" width="4.875" style="7" customWidth="1"/>
    <col min="4358" max="4358" width="4.5" style="7" customWidth="1"/>
    <col min="4359" max="4359" width="3.375" style="7" customWidth="1"/>
    <col min="4360" max="4360" width="3.125" style="7" customWidth="1"/>
    <col min="4361" max="4371" width="3.625" style="7" customWidth="1"/>
    <col min="4372" max="4372" width="3" style="7" customWidth="1"/>
    <col min="4373" max="4373" width="3.875" style="7" customWidth="1"/>
    <col min="4374" max="4375" width="2.375" style="7" customWidth="1"/>
    <col min="4376" max="4376" width="2.5" style="7" customWidth="1"/>
    <col min="4377" max="4378" width="2.375" style="7" customWidth="1"/>
    <col min="4379" max="4388" width="3.125" style="7" customWidth="1"/>
    <col min="4389" max="4603" width="8.875" style="7"/>
    <col min="4604" max="4604" width="3.125" style="7" customWidth="1"/>
    <col min="4605" max="4607" width="2.5" style="7" customWidth="1"/>
    <col min="4608" max="4608" width="16" style="7" customWidth="1"/>
    <col min="4609" max="4609" width="2.875" style="7" customWidth="1"/>
    <col min="4610" max="4611" width="3.125" style="7" customWidth="1"/>
    <col min="4612" max="4613" width="4.875" style="7" customWidth="1"/>
    <col min="4614" max="4614" width="4.5" style="7" customWidth="1"/>
    <col min="4615" max="4615" width="3.375" style="7" customWidth="1"/>
    <col min="4616" max="4616" width="3.125" style="7" customWidth="1"/>
    <col min="4617" max="4627" width="3.625" style="7" customWidth="1"/>
    <col min="4628" max="4628" width="3" style="7" customWidth="1"/>
    <col min="4629" max="4629" width="3.875" style="7" customWidth="1"/>
    <col min="4630" max="4631" width="2.375" style="7" customWidth="1"/>
    <col min="4632" max="4632" width="2.5" style="7" customWidth="1"/>
    <col min="4633" max="4634" width="2.375" style="7" customWidth="1"/>
    <col min="4635" max="4644" width="3.125" style="7" customWidth="1"/>
    <col min="4645" max="4859" width="8.875" style="7"/>
    <col min="4860" max="4860" width="3.125" style="7" customWidth="1"/>
    <col min="4861" max="4863" width="2.5" style="7" customWidth="1"/>
    <col min="4864" max="4864" width="16" style="7" customWidth="1"/>
    <col min="4865" max="4865" width="2.875" style="7" customWidth="1"/>
    <col min="4866" max="4867" width="3.125" style="7" customWidth="1"/>
    <col min="4868" max="4869" width="4.875" style="7" customWidth="1"/>
    <col min="4870" max="4870" width="4.5" style="7" customWidth="1"/>
    <col min="4871" max="4871" width="3.375" style="7" customWidth="1"/>
    <col min="4872" max="4872" width="3.125" style="7" customWidth="1"/>
    <col min="4873" max="4883" width="3.625" style="7" customWidth="1"/>
    <col min="4884" max="4884" width="3" style="7" customWidth="1"/>
    <col min="4885" max="4885" width="3.875" style="7" customWidth="1"/>
    <col min="4886" max="4887" width="2.375" style="7" customWidth="1"/>
    <col min="4888" max="4888" width="2.5" style="7" customWidth="1"/>
    <col min="4889" max="4890" width="2.375" style="7" customWidth="1"/>
    <col min="4891" max="4900" width="3.125" style="7" customWidth="1"/>
    <col min="4901" max="5115" width="8.875" style="7"/>
    <col min="5116" max="5116" width="3.125" style="7" customWidth="1"/>
    <col min="5117" max="5119" width="2.5" style="7" customWidth="1"/>
    <col min="5120" max="5120" width="16" style="7" customWidth="1"/>
    <col min="5121" max="5121" width="2.875" style="7" customWidth="1"/>
    <col min="5122" max="5123" width="3.125" style="7" customWidth="1"/>
    <col min="5124" max="5125" width="4.875" style="7" customWidth="1"/>
    <col min="5126" max="5126" width="4.5" style="7" customWidth="1"/>
    <col min="5127" max="5127" width="3.375" style="7" customWidth="1"/>
    <col min="5128" max="5128" width="3.125" style="7" customWidth="1"/>
    <col min="5129" max="5139" width="3.625" style="7" customWidth="1"/>
    <col min="5140" max="5140" width="3" style="7" customWidth="1"/>
    <col min="5141" max="5141" width="3.875" style="7" customWidth="1"/>
    <col min="5142" max="5143" width="2.375" style="7" customWidth="1"/>
    <col min="5144" max="5144" width="2.5" style="7" customWidth="1"/>
    <col min="5145" max="5146" width="2.375" style="7" customWidth="1"/>
    <col min="5147" max="5156" width="3.125" style="7" customWidth="1"/>
    <col min="5157" max="5371" width="8.875" style="7"/>
    <col min="5372" max="5372" width="3.125" style="7" customWidth="1"/>
    <col min="5373" max="5375" width="2.5" style="7" customWidth="1"/>
    <col min="5376" max="5376" width="16" style="7" customWidth="1"/>
    <col min="5377" max="5377" width="2.875" style="7" customWidth="1"/>
    <col min="5378" max="5379" width="3.125" style="7" customWidth="1"/>
    <col min="5380" max="5381" width="4.875" style="7" customWidth="1"/>
    <col min="5382" max="5382" width="4.5" style="7" customWidth="1"/>
    <col min="5383" max="5383" width="3.375" style="7" customWidth="1"/>
    <col min="5384" max="5384" width="3.125" style="7" customWidth="1"/>
    <col min="5385" max="5395" width="3.625" style="7" customWidth="1"/>
    <col min="5396" max="5396" width="3" style="7" customWidth="1"/>
    <col min="5397" max="5397" width="3.875" style="7" customWidth="1"/>
    <col min="5398" max="5399" width="2.375" style="7" customWidth="1"/>
    <col min="5400" max="5400" width="2.5" style="7" customWidth="1"/>
    <col min="5401" max="5402" width="2.375" style="7" customWidth="1"/>
    <col min="5403" max="5412" width="3.125" style="7" customWidth="1"/>
    <col min="5413" max="5627" width="8.875" style="7"/>
    <col min="5628" max="5628" width="3.125" style="7" customWidth="1"/>
    <col min="5629" max="5631" width="2.5" style="7" customWidth="1"/>
    <col min="5632" max="5632" width="16" style="7" customWidth="1"/>
    <col min="5633" max="5633" width="2.875" style="7" customWidth="1"/>
    <col min="5634" max="5635" width="3.125" style="7" customWidth="1"/>
    <col min="5636" max="5637" width="4.875" style="7" customWidth="1"/>
    <col min="5638" max="5638" width="4.5" style="7" customWidth="1"/>
    <col min="5639" max="5639" width="3.375" style="7" customWidth="1"/>
    <col min="5640" max="5640" width="3.125" style="7" customWidth="1"/>
    <col min="5641" max="5651" width="3.625" style="7" customWidth="1"/>
    <col min="5652" max="5652" width="3" style="7" customWidth="1"/>
    <col min="5653" max="5653" width="3.875" style="7" customWidth="1"/>
    <col min="5654" max="5655" width="2.375" style="7" customWidth="1"/>
    <col min="5656" max="5656" width="2.5" style="7" customWidth="1"/>
    <col min="5657" max="5658" width="2.375" style="7" customWidth="1"/>
    <col min="5659" max="5668" width="3.125" style="7" customWidth="1"/>
    <col min="5669" max="5883" width="8.875" style="7"/>
    <col min="5884" max="5884" width="3.125" style="7" customWidth="1"/>
    <col min="5885" max="5887" width="2.5" style="7" customWidth="1"/>
    <col min="5888" max="5888" width="16" style="7" customWidth="1"/>
    <col min="5889" max="5889" width="2.875" style="7" customWidth="1"/>
    <col min="5890" max="5891" width="3.125" style="7" customWidth="1"/>
    <col min="5892" max="5893" width="4.875" style="7" customWidth="1"/>
    <col min="5894" max="5894" width="4.5" style="7" customWidth="1"/>
    <col min="5895" max="5895" width="3.375" style="7" customWidth="1"/>
    <col min="5896" max="5896" width="3.125" style="7" customWidth="1"/>
    <col min="5897" max="5907" width="3.625" style="7" customWidth="1"/>
    <col min="5908" max="5908" width="3" style="7" customWidth="1"/>
    <col min="5909" max="5909" width="3.875" style="7" customWidth="1"/>
    <col min="5910" max="5911" width="2.375" style="7" customWidth="1"/>
    <col min="5912" max="5912" width="2.5" style="7" customWidth="1"/>
    <col min="5913" max="5914" width="2.375" style="7" customWidth="1"/>
    <col min="5915" max="5924" width="3.125" style="7" customWidth="1"/>
    <col min="5925" max="6139" width="8.875" style="7"/>
    <col min="6140" max="6140" width="3.125" style="7" customWidth="1"/>
    <col min="6141" max="6143" width="2.5" style="7" customWidth="1"/>
    <col min="6144" max="6144" width="16" style="7" customWidth="1"/>
    <col min="6145" max="6145" width="2.875" style="7" customWidth="1"/>
    <col min="6146" max="6147" width="3.125" style="7" customWidth="1"/>
    <col min="6148" max="6149" width="4.875" style="7" customWidth="1"/>
    <col min="6150" max="6150" width="4.5" style="7" customWidth="1"/>
    <col min="6151" max="6151" width="3.375" style="7" customWidth="1"/>
    <col min="6152" max="6152" width="3.125" style="7" customWidth="1"/>
    <col min="6153" max="6163" width="3.625" style="7" customWidth="1"/>
    <col min="6164" max="6164" width="3" style="7" customWidth="1"/>
    <col min="6165" max="6165" width="3.875" style="7" customWidth="1"/>
    <col min="6166" max="6167" width="2.375" style="7" customWidth="1"/>
    <col min="6168" max="6168" width="2.5" style="7" customWidth="1"/>
    <col min="6169" max="6170" width="2.375" style="7" customWidth="1"/>
    <col min="6171" max="6180" width="3.125" style="7" customWidth="1"/>
    <col min="6181" max="6395" width="8.875" style="7"/>
    <col min="6396" max="6396" width="3.125" style="7" customWidth="1"/>
    <col min="6397" max="6399" width="2.5" style="7" customWidth="1"/>
    <col min="6400" max="6400" width="16" style="7" customWidth="1"/>
    <col min="6401" max="6401" width="2.875" style="7" customWidth="1"/>
    <col min="6402" max="6403" width="3.125" style="7" customWidth="1"/>
    <col min="6404" max="6405" width="4.875" style="7" customWidth="1"/>
    <col min="6406" max="6406" width="4.5" style="7" customWidth="1"/>
    <col min="6407" max="6407" width="3.375" style="7" customWidth="1"/>
    <col min="6408" max="6408" width="3.125" style="7" customWidth="1"/>
    <col min="6409" max="6419" width="3.625" style="7" customWidth="1"/>
    <col min="6420" max="6420" width="3" style="7" customWidth="1"/>
    <col min="6421" max="6421" width="3.875" style="7" customWidth="1"/>
    <col min="6422" max="6423" width="2.375" style="7" customWidth="1"/>
    <col min="6424" max="6424" width="2.5" style="7" customWidth="1"/>
    <col min="6425" max="6426" width="2.375" style="7" customWidth="1"/>
    <col min="6427" max="6436" width="3.125" style="7" customWidth="1"/>
    <col min="6437" max="6651" width="8.875" style="7"/>
    <col min="6652" max="6652" width="3.125" style="7" customWidth="1"/>
    <col min="6653" max="6655" width="2.5" style="7" customWidth="1"/>
    <col min="6656" max="6656" width="16" style="7" customWidth="1"/>
    <col min="6657" max="6657" width="2.875" style="7" customWidth="1"/>
    <col min="6658" max="6659" width="3.125" style="7" customWidth="1"/>
    <col min="6660" max="6661" width="4.875" style="7" customWidth="1"/>
    <col min="6662" max="6662" width="4.5" style="7" customWidth="1"/>
    <col min="6663" max="6663" width="3.375" style="7" customWidth="1"/>
    <col min="6664" max="6664" width="3.125" style="7" customWidth="1"/>
    <col min="6665" max="6675" width="3.625" style="7" customWidth="1"/>
    <col min="6676" max="6676" width="3" style="7" customWidth="1"/>
    <col min="6677" max="6677" width="3.875" style="7" customWidth="1"/>
    <col min="6678" max="6679" width="2.375" style="7" customWidth="1"/>
    <col min="6680" max="6680" width="2.5" style="7" customWidth="1"/>
    <col min="6681" max="6682" width="2.375" style="7" customWidth="1"/>
    <col min="6683" max="6692" width="3.125" style="7" customWidth="1"/>
    <col min="6693" max="6907" width="8.875" style="7"/>
    <col min="6908" max="6908" width="3.125" style="7" customWidth="1"/>
    <col min="6909" max="6911" width="2.5" style="7" customWidth="1"/>
    <col min="6912" max="6912" width="16" style="7" customWidth="1"/>
    <col min="6913" max="6913" width="2.875" style="7" customWidth="1"/>
    <col min="6914" max="6915" width="3.125" style="7" customWidth="1"/>
    <col min="6916" max="6917" width="4.875" style="7" customWidth="1"/>
    <col min="6918" max="6918" width="4.5" style="7" customWidth="1"/>
    <col min="6919" max="6919" width="3.375" style="7" customWidth="1"/>
    <col min="6920" max="6920" width="3.125" style="7" customWidth="1"/>
    <col min="6921" max="6931" width="3.625" style="7" customWidth="1"/>
    <col min="6932" max="6932" width="3" style="7" customWidth="1"/>
    <col min="6933" max="6933" width="3.875" style="7" customWidth="1"/>
    <col min="6934" max="6935" width="2.375" style="7" customWidth="1"/>
    <col min="6936" max="6936" width="2.5" style="7" customWidth="1"/>
    <col min="6937" max="6938" width="2.375" style="7" customWidth="1"/>
    <col min="6939" max="6948" width="3.125" style="7" customWidth="1"/>
    <col min="6949" max="7163" width="8.875" style="7"/>
    <col min="7164" max="7164" width="3.125" style="7" customWidth="1"/>
    <col min="7165" max="7167" width="2.5" style="7" customWidth="1"/>
    <col min="7168" max="7168" width="16" style="7" customWidth="1"/>
    <col min="7169" max="7169" width="2.875" style="7" customWidth="1"/>
    <col min="7170" max="7171" width="3.125" style="7" customWidth="1"/>
    <col min="7172" max="7173" width="4.875" style="7" customWidth="1"/>
    <col min="7174" max="7174" width="4.5" style="7" customWidth="1"/>
    <col min="7175" max="7175" width="3.375" style="7" customWidth="1"/>
    <col min="7176" max="7176" width="3.125" style="7" customWidth="1"/>
    <col min="7177" max="7187" width="3.625" style="7" customWidth="1"/>
    <col min="7188" max="7188" width="3" style="7" customWidth="1"/>
    <col min="7189" max="7189" width="3.875" style="7" customWidth="1"/>
    <col min="7190" max="7191" width="2.375" style="7" customWidth="1"/>
    <col min="7192" max="7192" width="2.5" style="7" customWidth="1"/>
    <col min="7193" max="7194" width="2.375" style="7" customWidth="1"/>
    <col min="7195" max="7204" width="3.125" style="7" customWidth="1"/>
    <col min="7205" max="7419" width="8.875" style="7"/>
    <col min="7420" max="7420" width="3.125" style="7" customWidth="1"/>
    <col min="7421" max="7423" width="2.5" style="7" customWidth="1"/>
    <col min="7424" max="7424" width="16" style="7" customWidth="1"/>
    <col min="7425" max="7425" width="2.875" style="7" customWidth="1"/>
    <col min="7426" max="7427" width="3.125" style="7" customWidth="1"/>
    <col min="7428" max="7429" width="4.875" style="7" customWidth="1"/>
    <col min="7430" max="7430" width="4.5" style="7" customWidth="1"/>
    <col min="7431" max="7431" width="3.375" style="7" customWidth="1"/>
    <col min="7432" max="7432" width="3.125" style="7" customWidth="1"/>
    <col min="7433" max="7443" width="3.625" style="7" customWidth="1"/>
    <col min="7444" max="7444" width="3" style="7" customWidth="1"/>
    <col min="7445" max="7445" width="3.875" style="7" customWidth="1"/>
    <col min="7446" max="7447" width="2.375" style="7" customWidth="1"/>
    <col min="7448" max="7448" width="2.5" style="7" customWidth="1"/>
    <col min="7449" max="7450" width="2.375" style="7" customWidth="1"/>
    <col min="7451" max="7460" width="3.125" style="7" customWidth="1"/>
    <col min="7461" max="7675" width="8.875" style="7"/>
    <col min="7676" max="7676" width="3.125" style="7" customWidth="1"/>
    <col min="7677" max="7679" width="2.5" style="7" customWidth="1"/>
    <col min="7680" max="7680" width="16" style="7" customWidth="1"/>
    <col min="7681" max="7681" width="2.875" style="7" customWidth="1"/>
    <col min="7682" max="7683" width="3.125" style="7" customWidth="1"/>
    <col min="7684" max="7685" width="4.875" style="7" customWidth="1"/>
    <col min="7686" max="7686" width="4.5" style="7" customWidth="1"/>
    <col min="7687" max="7687" width="3.375" style="7" customWidth="1"/>
    <col min="7688" max="7688" width="3.125" style="7" customWidth="1"/>
    <col min="7689" max="7699" width="3.625" style="7" customWidth="1"/>
    <col min="7700" max="7700" width="3" style="7" customWidth="1"/>
    <col min="7701" max="7701" width="3.875" style="7" customWidth="1"/>
    <col min="7702" max="7703" width="2.375" style="7" customWidth="1"/>
    <col min="7704" max="7704" width="2.5" style="7" customWidth="1"/>
    <col min="7705" max="7706" width="2.375" style="7" customWidth="1"/>
    <col min="7707" max="7716" width="3.125" style="7" customWidth="1"/>
    <col min="7717" max="7931" width="8.875" style="7"/>
    <col min="7932" max="7932" width="3.125" style="7" customWidth="1"/>
    <col min="7933" max="7935" width="2.5" style="7" customWidth="1"/>
    <col min="7936" max="7936" width="16" style="7" customWidth="1"/>
    <col min="7937" max="7937" width="2.875" style="7" customWidth="1"/>
    <col min="7938" max="7939" width="3.125" style="7" customWidth="1"/>
    <col min="7940" max="7941" width="4.875" style="7" customWidth="1"/>
    <col min="7942" max="7942" width="4.5" style="7" customWidth="1"/>
    <col min="7943" max="7943" width="3.375" style="7" customWidth="1"/>
    <col min="7944" max="7944" width="3.125" style="7" customWidth="1"/>
    <col min="7945" max="7955" width="3.625" style="7" customWidth="1"/>
    <col min="7956" max="7956" width="3" style="7" customWidth="1"/>
    <col min="7957" max="7957" width="3.875" style="7" customWidth="1"/>
    <col min="7958" max="7959" width="2.375" style="7" customWidth="1"/>
    <col min="7960" max="7960" width="2.5" style="7" customWidth="1"/>
    <col min="7961" max="7962" width="2.375" style="7" customWidth="1"/>
    <col min="7963" max="7972" width="3.125" style="7" customWidth="1"/>
    <col min="7973" max="8187" width="8.875" style="7"/>
    <col min="8188" max="8188" width="3.125" style="7" customWidth="1"/>
    <col min="8189" max="8191" width="2.5" style="7" customWidth="1"/>
    <col min="8192" max="8192" width="16" style="7" customWidth="1"/>
    <col min="8193" max="8193" width="2.875" style="7" customWidth="1"/>
    <col min="8194" max="8195" width="3.125" style="7" customWidth="1"/>
    <col min="8196" max="8197" width="4.875" style="7" customWidth="1"/>
    <col min="8198" max="8198" width="4.5" style="7" customWidth="1"/>
    <col min="8199" max="8199" width="3.375" style="7" customWidth="1"/>
    <col min="8200" max="8200" width="3.125" style="7" customWidth="1"/>
    <col min="8201" max="8211" width="3.625" style="7" customWidth="1"/>
    <col min="8212" max="8212" width="3" style="7" customWidth="1"/>
    <col min="8213" max="8213" width="3.875" style="7" customWidth="1"/>
    <col min="8214" max="8215" width="2.375" style="7" customWidth="1"/>
    <col min="8216" max="8216" width="2.5" style="7" customWidth="1"/>
    <col min="8217" max="8218" width="2.375" style="7" customWidth="1"/>
    <col min="8219" max="8228" width="3.125" style="7" customWidth="1"/>
    <col min="8229" max="8443" width="8.875" style="7"/>
    <col min="8444" max="8444" width="3.125" style="7" customWidth="1"/>
    <col min="8445" max="8447" width="2.5" style="7" customWidth="1"/>
    <col min="8448" max="8448" width="16" style="7" customWidth="1"/>
    <col min="8449" max="8449" width="2.875" style="7" customWidth="1"/>
    <col min="8450" max="8451" width="3.125" style="7" customWidth="1"/>
    <col min="8452" max="8453" width="4.875" style="7" customWidth="1"/>
    <col min="8454" max="8454" width="4.5" style="7" customWidth="1"/>
    <col min="8455" max="8455" width="3.375" style="7" customWidth="1"/>
    <col min="8456" max="8456" width="3.125" style="7" customWidth="1"/>
    <col min="8457" max="8467" width="3.625" style="7" customWidth="1"/>
    <col min="8468" max="8468" width="3" style="7" customWidth="1"/>
    <col min="8469" max="8469" width="3.875" style="7" customWidth="1"/>
    <col min="8470" max="8471" width="2.375" style="7" customWidth="1"/>
    <col min="8472" max="8472" width="2.5" style="7" customWidth="1"/>
    <col min="8473" max="8474" width="2.375" style="7" customWidth="1"/>
    <col min="8475" max="8484" width="3.125" style="7" customWidth="1"/>
    <col min="8485" max="8699" width="8.875" style="7"/>
    <col min="8700" max="8700" width="3.125" style="7" customWidth="1"/>
    <col min="8701" max="8703" width="2.5" style="7" customWidth="1"/>
    <col min="8704" max="8704" width="16" style="7" customWidth="1"/>
    <col min="8705" max="8705" width="2.875" style="7" customWidth="1"/>
    <col min="8706" max="8707" width="3.125" style="7" customWidth="1"/>
    <col min="8708" max="8709" width="4.875" style="7" customWidth="1"/>
    <col min="8710" max="8710" width="4.5" style="7" customWidth="1"/>
    <col min="8711" max="8711" width="3.375" style="7" customWidth="1"/>
    <col min="8712" max="8712" width="3.125" style="7" customWidth="1"/>
    <col min="8713" max="8723" width="3.625" style="7" customWidth="1"/>
    <col min="8724" max="8724" width="3" style="7" customWidth="1"/>
    <col min="8725" max="8725" width="3.875" style="7" customWidth="1"/>
    <col min="8726" max="8727" width="2.375" style="7" customWidth="1"/>
    <col min="8728" max="8728" width="2.5" style="7" customWidth="1"/>
    <col min="8729" max="8730" width="2.375" style="7" customWidth="1"/>
    <col min="8731" max="8740" width="3.125" style="7" customWidth="1"/>
    <col min="8741" max="8955" width="8.875" style="7"/>
    <col min="8956" max="8956" width="3.125" style="7" customWidth="1"/>
    <col min="8957" max="8959" width="2.5" style="7" customWidth="1"/>
    <col min="8960" max="8960" width="16" style="7" customWidth="1"/>
    <col min="8961" max="8961" width="2.875" style="7" customWidth="1"/>
    <col min="8962" max="8963" width="3.125" style="7" customWidth="1"/>
    <col min="8964" max="8965" width="4.875" style="7" customWidth="1"/>
    <col min="8966" max="8966" width="4.5" style="7" customWidth="1"/>
    <col min="8967" max="8967" width="3.375" style="7" customWidth="1"/>
    <col min="8968" max="8968" width="3.125" style="7" customWidth="1"/>
    <col min="8969" max="8979" width="3.625" style="7" customWidth="1"/>
    <col min="8980" max="8980" width="3" style="7" customWidth="1"/>
    <col min="8981" max="8981" width="3.875" style="7" customWidth="1"/>
    <col min="8982" max="8983" width="2.375" style="7" customWidth="1"/>
    <col min="8984" max="8984" width="2.5" style="7" customWidth="1"/>
    <col min="8985" max="8986" width="2.375" style="7" customWidth="1"/>
    <col min="8987" max="8996" width="3.125" style="7" customWidth="1"/>
    <col min="8997" max="9211" width="8.875" style="7"/>
    <col min="9212" max="9212" width="3.125" style="7" customWidth="1"/>
    <col min="9213" max="9215" width="2.5" style="7" customWidth="1"/>
    <col min="9216" max="9216" width="16" style="7" customWidth="1"/>
    <col min="9217" max="9217" width="2.875" style="7" customWidth="1"/>
    <col min="9218" max="9219" width="3.125" style="7" customWidth="1"/>
    <col min="9220" max="9221" width="4.875" style="7" customWidth="1"/>
    <col min="9222" max="9222" width="4.5" style="7" customWidth="1"/>
    <col min="9223" max="9223" width="3.375" style="7" customWidth="1"/>
    <col min="9224" max="9224" width="3.125" style="7" customWidth="1"/>
    <col min="9225" max="9235" width="3.625" style="7" customWidth="1"/>
    <col min="9236" max="9236" width="3" style="7" customWidth="1"/>
    <col min="9237" max="9237" width="3.875" style="7" customWidth="1"/>
    <col min="9238" max="9239" width="2.375" style="7" customWidth="1"/>
    <col min="9240" max="9240" width="2.5" style="7" customWidth="1"/>
    <col min="9241" max="9242" width="2.375" style="7" customWidth="1"/>
    <col min="9243" max="9252" width="3.125" style="7" customWidth="1"/>
    <col min="9253" max="9467" width="8.875" style="7"/>
    <col min="9468" max="9468" width="3.125" style="7" customWidth="1"/>
    <col min="9469" max="9471" width="2.5" style="7" customWidth="1"/>
    <col min="9472" max="9472" width="16" style="7" customWidth="1"/>
    <col min="9473" max="9473" width="2.875" style="7" customWidth="1"/>
    <col min="9474" max="9475" width="3.125" style="7" customWidth="1"/>
    <col min="9476" max="9477" width="4.875" style="7" customWidth="1"/>
    <col min="9478" max="9478" width="4.5" style="7" customWidth="1"/>
    <col min="9479" max="9479" width="3.375" style="7" customWidth="1"/>
    <col min="9480" max="9480" width="3.125" style="7" customWidth="1"/>
    <col min="9481" max="9491" width="3.625" style="7" customWidth="1"/>
    <col min="9492" max="9492" width="3" style="7" customWidth="1"/>
    <col min="9493" max="9493" width="3.875" style="7" customWidth="1"/>
    <col min="9494" max="9495" width="2.375" style="7" customWidth="1"/>
    <col min="9496" max="9496" width="2.5" style="7" customWidth="1"/>
    <col min="9497" max="9498" width="2.375" style="7" customWidth="1"/>
    <col min="9499" max="9508" width="3.125" style="7" customWidth="1"/>
    <col min="9509" max="9723" width="8.875" style="7"/>
    <col min="9724" max="9724" width="3.125" style="7" customWidth="1"/>
    <col min="9725" max="9727" width="2.5" style="7" customWidth="1"/>
    <col min="9728" max="9728" width="16" style="7" customWidth="1"/>
    <col min="9729" max="9729" width="2.875" style="7" customWidth="1"/>
    <col min="9730" max="9731" width="3.125" style="7" customWidth="1"/>
    <col min="9732" max="9733" width="4.875" style="7" customWidth="1"/>
    <col min="9734" max="9734" width="4.5" style="7" customWidth="1"/>
    <col min="9735" max="9735" width="3.375" style="7" customWidth="1"/>
    <col min="9736" max="9736" width="3.125" style="7" customWidth="1"/>
    <col min="9737" max="9747" width="3.625" style="7" customWidth="1"/>
    <col min="9748" max="9748" width="3" style="7" customWidth="1"/>
    <col min="9749" max="9749" width="3.875" style="7" customWidth="1"/>
    <col min="9750" max="9751" width="2.375" style="7" customWidth="1"/>
    <col min="9752" max="9752" width="2.5" style="7" customWidth="1"/>
    <col min="9753" max="9754" width="2.375" style="7" customWidth="1"/>
    <col min="9755" max="9764" width="3.125" style="7" customWidth="1"/>
    <col min="9765" max="9979" width="8.875" style="7"/>
    <col min="9980" max="9980" width="3.125" style="7" customWidth="1"/>
    <col min="9981" max="9983" width="2.5" style="7" customWidth="1"/>
    <col min="9984" max="9984" width="16" style="7" customWidth="1"/>
    <col min="9985" max="9985" width="2.875" style="7" customWidth="1"/>
    <col min="9986" max="9987" width="3.125" style="7" customWidth="1"/>
    <col min="9988" max="9989" width="4.875" style="7" customWidth="1"/>
    <col min="9990" max="9990" width="4.5" style="7" customWidth="1"/>
    <col min="9991" max="9991" width="3.375" style="7" customWidth="1"/>
    <col min="9992" max="9992" width="3.125" style="7" customWidth="1"/>
    <col min="9993" max="10003" width="3.625" style="7" customWidth="1"/>
    <col min="10004" max="10004" width="3" style="7" customWidth="1"/>
    <col min="10005" max="10005" width="3.875" style="7" customWidth="1"/>
    <col min="10006" max="10007" width="2.375" style="7" customWidth="1"/>
    <col min="10008" max="10008" width="2.5" style="7" customWidth="1"/>
    <col min="10009" max="10010" width="2.375" style="7" customWidth="1"/>
    <col min="10011" max="10020" width="3.125" style="7" customWidth="1"/>
    <col min="10021" max="10235" width="8.875" style="7"/>
    <col min="10236" max="10236" width="3.125" style="7" customWidth="1"/>
    <col min="10237" max="10239" width="2.5" style="7" customWidth="1"/>
    <col min="10240" max="10240" width="16" style="7" customWidth="1"/>
    <col min="10241" max="10241" width="2.875" style="7" customWidth="1"/>
    <col min="10242" max="10243" width="3.125" style="7" customWidth="1"/>
    <col min="10244" max="10245" width="4.875" style="7" customWidth="1"/>
    <col min="10246" max="10246" width="4.5" style="7" customWidth="1"/>
    <col min="10247" max="10247" width="3.375" style="7" customWidth="1"/>
    <col min="10248" max="10248" width="3.125" style="7" customWidth="1"/>
    <col min="10249" max="10259" width="3.625" style="7" customWidth="1"/>
    <col min="10260" max="10260" width="3" style="7" customWidth="1"/>
    <col min="10261" max="10261" width="3.875" style="7" customWidth="1"/>
    <col min="10262" max="10263" width="2.375" style="7" customWidth="1"/>
    <col min="10264" max="10264" width="2.5" style="7" customWidth="1"/>
    <col min="10265" max="10266" width="2.375" style="7" customWidth="1"/>
    <col min="10267" max="10276" width="3.125" style="7" customWidth="1"/>
    <col min="10277" max="10491" width="8.875" style="7"/>
    <col min="10492" max="10492" width="3.125" style="7" customWidth="1"/>
    <col min="10493" max="10495" width="2.5" style="7" customWidth="1"/>
    <col min="10496" max="10496" width="16" style="7" customWidth="1"/>
    <col min="10497" max="10497" width="2.875" style="7" customWidth="1"/>
    <col min="10498" max="10499" width="3.125" style="7" customWidth="1"/>
    <col min="10500" max="10501" width="4.875" style="7" customWidth="1"/>
    <col min="10502" max="10502" width="4.5" style="7" customWidth="1"/>
    <col min="10503" max="10503" width="3.375" style="7" customWidth="1"/>
    <col min="10504" max="10504" width="3.125" style="7" customWidth="1"/>
    <col min="10505" max="10515" width="3.625" style="7" customWidth="1"/>
    <col min="10516" max="10516" width="3" style="7" customWidth="1"/>
    <col min="10517" max="10517" width="3.875" style="7" customWidth="1"/>
    <col min="10518" max="10519" width="2.375" style="7" customWidth="1"/>
    <col min="10520" max="10520" width="2.5" style="7" customWidth="1"/>
    <col min="10521" max="10522" width="2.375" style="7" customWidth="1"/>
    <col min="10523" max="10532" width="3.125" style="7" customWidth="1"/>
    <col min="10533" max="10747" width="8.875" style="7"/>
    <col min="10748" max="10748" width="3.125" style="7" customWidth="1"/>
    <col min="10749" max="10751" width="2.5" style="7" customWidth="1"/>
    <col min="10752" max="10752" width="16" style="7" customWidth="1"/>
    <col min="10753" max="10753" width="2.875" style="7" customWidth="1"/>
    <col min="10754" max="10755" width="3.125" style="7" customWidth="1"/>
    <col min="10756" max="10757" width="4.875" style="7" customWidth="1"/>
    <col min="10758" max="10758" width="4.5" style="7" customWidth="1"/>
    <col min="10759" max="10759" width="3.375" style="7" customWidth="1"/>
    <col min="10760" max="10760" width="3.125" style="7" customWidth="1"/>
    <col min="10761" max="10771" width="3.625" style="7" customWidth="1"/>
    <col min="10772" max="10772" width="3" style="7" customWidth="1"/>
    <col min="10773" max="10773" width="3.875" style="7" customWidth="1"/>
    <col min="10774" max="10775" width="2.375" style="7" customWidth="1"/>
    <col min="10776" max="10776" width="2.5" style="7" customWidth="1"/>
    <col min="10777" max="10778" width="2.375" style="7" customWidth="1"/>
    <col min="10779" max="10788" width="3.125" style="7" customWidth="1"/>
    <col min="10789" max="11003" width="8.875" style="7"/>
    <col min="11004" max="11004" width="3.125" style="7" customWidth="1"/>
    <col min="11005" max="11007" width="2.5" style="7" customWidth="1"/>
    <col min="11008" max="11008" width="16" style="7" customWidth="1"/>
    <col min="11009" max="11009" width="2.875" style="7" customWidth="1"/>
    <col min="11010" max="11011" width="3.125" style="7" customWidth="1"/>
    <col min="11012" max="11013" width="4.875" style="7" customWidth="1"/>
    <col min="11014" max="11014" width="4.5" style="7" customWidth="1"/>
    <col min="11015" max="11015" width="3.375" style="7" customWidth="1"/>
    <col min="11016" max="11016" width="3.125" style="7" customWidth="1"/>
    <col min="11017" max="11027" width="3.625" style="7" customWidth="1"/>
    <col min="11028" max="11028" width="3" style="7" customWidth="1"/>
    <col min="11029" max="11029" width="3.875" style="7" customWidth="1"/>
    <col min="11030" max="11031" width="2.375" style="7" customWidth="1"/>
    <col min="11032" max="11032" width="2.5" style="7" customWidth="1"/>
    <col min="11033" max="11034" width="2.375" style="7" customWidth="1"/>
    <col min="11035" max="11044" width="3.125" style="7" customWidth="1"/>
    <col min="11045" max="11259" width="8.875" style="7"/>
    <col min="11260" max="11260" width="3.125" style="7" customWidth="1"/>
    <col min="11261" max="11263" width="2.5" style="7" customWidth="1"/>
    <col min="11264" max="11264" width="16" style="7" customWidth="1"/>
    <col min="11265" max="11265" width="2.875" style="7" customWidth="1"/>
    <col min="11266" max="11267" width="3.125" style="7" customWidth="1"/>
    <col min="11268" max="11269" width="4.875" style="7" customWidth="1"/>
    <col min="11270" max="11270" width="4.5" style="7" customWidth="1"/>
    <col min="11271" max="11271" width="3.375" style="7" customWidth="1"/>
    <col min="11272" max="11272" width="3.125" style="7" customWidth="1"/>
    <col min="11273" max="11283" width="3.625" style="7" customWidth="1"/>
    <col min="11284" max="11284" width="3" style="7" customWidth="1"/>
    <col min="11285" max="11285" width="3.875" style="7" customWidth="1"/>
    <col min="11286" max="11287" width="2.375" style="7" customWidth="1"/>
    <col min="11288" max="11288" width="2.5" style="7" customWidth="1"/>
    <col min="11289" max="11290" width="2.375" style="7" customWidth="1"/>
    <col min="11291" max="11300" width="3.125" style="7" customWidth="1"/>
    <col min="11301" max="11515" width="8.875" style="7"/>
    <col min="11516" max="11516" width="3.125" style="7" customWidth="1"/>
    <col min="11517" max="11519" width="2.5" style="7" customWidth="1"/>
    <col min="11520" max="11520" width="16" style="7" customWidth="1"/>
    <col min="11521" max="11521" width="2.875" style="7" customWidth="1"/>
    <col min="11522" max="11523" width="3.125" style="7" customWidth="1"/>
    <col min="11524" max="11525" width="4.875" style="7" customWidth="1"/>
    <col min="11526" max="11526" width="4.5" style="7" customWidth="1"/>
    <col min="11527" max="11527" width="3.375" style="7" customWidth="1"/>
    <col min="11528" max="11528" width="3.125" style="7" customWidth="1"/>
    <col min="11529" max="11539" width="3.625" style="7" customWidth="1"/>
    <col min="11540" max="11540" width="3" style="7" customWidth="1"/>
    <col min="11541" max="11541" width="3.875" style="7" customWidth="1"/>
    <col min="11542" max="11543" width="2.375" style="7" customWidth="1"/>
    <col min="11544" max="11544" width="2.5" style="7" customWidth="1"/>
    <col min="11545" max="11546" width="2.375" style="7" customWidth="1"/>
    <col min="11547" max="11556" width="3.125" style="7" customWidth="1"/>
    <col min="11557" max="11771" width="8.875" style="7"/>
    <col min="11772" max="11772" width="3.125" style="7" customWidth="1"/>
    <col min="11773" max="11775" width="2.5" style="7" customWidth="1"/>
    <col min="11776" max="11776" width="16" style="7" customWidth="1"/>
    <col min="11777" max="11777" width="2.875" style="7" customWidth="1"/>
    <col min="11778" max="11779" width="3.125" style="7" customWidth="1"/>
    <col min="11780" max="11781" width="4.875" style="7" customWidth="1"/>
    <col min="11782" max="11782" width="4.5" style="7" customWidth="1"/>
    <col min="11783" max="11783" width="3.375" style="7" customWidth="1"/>
    <col min="11784" max="11784" width="3.125" style="7" customWidth="1"/>
    <col min="11785" max="11795" width="3.625" style="7" customWidth="1"/>
    <col min="11796" max="11796" width="3" style="7" customWidth="1"/>
    <col min="11797" max="11797" width="3.875" style="7" customWidth="1"/>
    <col min="11798" max="11799" width="2.375" style="7" customWidth="1"/>
    <col min="11800" max="11800" width="2.5" style="7" customWidth="1"/>
    <col min="11801" max="11802" width="2.375" style="7" customWidth="1"/>
    <col min="11803" max="11812" width="3.125" style="7" customWidth="1"/>
    <col min="11813" max="12027" width="8.875" style="7"/>
    <col min="12028" max="12028" width="3.125" style="7" customWidth="1"/>
    <col min="12029" max="12031" width="2.5" style="7" customWidth="1"/>
    <col min="12032" max="12032" width="16" style="7" customWidth="1"/>
    <col min="12033" max="12033" width="2.875" style="7" customWidth="1"/>
    <col min="12034" max="12035" width="3.125" style="7" customWidth="1"/>
    <col min="12036" max="12037" width="4.875" style="7" customWidth="1"/>
    <col min="12038" max="12038" width="4.5" style="7" customWidth="1"/>
    <col min="12039" max="12039" width="3.375" style="7" customWidth="1"/>
    <col min="12040" max="12040" width="3.125" style="7" customWidth="1"/>
    <col min="12041" max="12051" width="3.625" style="7" customWidth="1"/>
    <col min="12052" max="12052" width="3" style="7" customWidth="1"/>
    <col min="12053" max="12053" width="3.875" style="7" customWidth="1"/>
    <col min="12054" max="12055" width="2.375" style="7" customWidth="1"/>
    <col min="12056" max="12056" width="2.5" style="7" customWidth="1"/>
    <col min="12057" max="12058" width="2.375" style="7" customWidth="1"/>
    <col min="12059" max="12068" width="3.125" style="7" customWidth="1"/>
    <col min="12069" max="12283" width="8.875" style="7"/>
    <col min="12284" max="12284" width="3.125" style="7" customWidth="1"/>
    <col min="12285" max="12287" width="2.5" style="7" customWidth="1"/>
    <col min="12288" max="12288" width="16" style="7" customWidth="1"/>
    <col min="12289" max="12289" width="2.875" style="7" customWidth="1"/>
    <col min="12290" max="12291" width="3.125" style="7" customWidth="1"/>
    <col min="12292" max="12293" width="4.875" style="7" customWidth="1"/>
    <col min="12294" max="12294" width="4.5" style="7" customWidth="1"/>
    <col min="12295" max="12295" width="3.375" style="7" customWidth="1"/>
    <col min="12296" max="12296" width="3.125" style="7" customWidth="1"/>
    <col min="12297" max="12307" width="3.625" style="7" customWidth="1"/>
    <col min="12308" max="12308" width="3" style="7" customWidth="1"/>
    <col min="12309" max="12309" width="3.875" style="7" customWidth="1"/>
    <col min="12310" max="12311" width="2.375" style="7" customWidth="1"/>
    <col min="12312" max="12312" width="2.5" style="7" customWidth="1"/>
    <col min="12313" max="12314" width="2.375" style="7" customWidth="1"/>
    <col min="12315" max="12324" width="3.125" style="7" customWidth="1"/>
    <col min="12325" max="12539" width="8.875" style="7"/>
    <col min="12540" max="12540" width="3.125" style="7" customWidth="1"/>
    <col min="12541" max="12543" width="2.5" style="7" customWidth="1"/>
    <col min="12544" max="12544" width="16" style="7" customWidth="1"/>
    <col min="12545" max="12545" width="2.875" style="7" customWidth="1"/>
    <col min="12546" max="12547" width="3.125" style="7" customWidth="1"/>
    <col min="12548" max="12549" width="4.875" style="7" customWidth="1"/>
    <col min="12550" max="12550" width="4.5" style="7" customWidth="1"/>
    <col min="12551" max="12551" width="3.375" style="7" customWidth="1"/>
    <col min="12552" max="12552" width="3.125" style="7" customWidth="1"/>
    <col min="12553" max="12563" width="3.625" style="7" customWidth="1"/>
    <col min="12564" max="12564" width="3" style="7" customWidth="1"/>
    <col min="12565" max="12565" width="3.875" style="7" customWidth="1"/>
    <col min="12566" max="12567" width="2.375" style="7" customWidth="1"/>
    <col min="12568" max="12568" width="2.5" style="7" customWidth="1"/>
    <col min="12569" max="12570" width="2.375" style="7" customWidth="1"/>
    <col min="12571" max="12580" width="3.125" style="7" customWidth="1"/>
    <col min="12581" max="12795" width="8.875" style="7"/>
    <col min="12796" max="12796" width="3.125" style="7" customWidth="1"/>
    <col min="12797" max="12799" width="2.5" style="7" customWidth="1"/>
    <col min="12800" max="12800" width="16" style="7" customWidth="1"/>
    <col min="12801" max="12801" width="2.875" style="7" customWidth="1"/>
    <col min="12802" max="12803" width="3.125" style="7" customWidth="1"/>
    <col min="12804" max="12805" width="4.875" style="7" customWidth="1"/>
    <col min="12806" max="12806" width="4.5" style="7" customWidth="1"/>
    <col min="12807" max="12807" width="3.375" style="7" customWidth="1"/>
    <col min="12808" max="12808" width="3.125" style="7" customWidth="1"/>
    <col min="12809" max="12819" width="3.625" style="7" customWidth="1"/>
    <col min="12820" max="12820" width="3" style="7" customWidth="1"/>
    <col min="12821" max="12821" width="3.875" style="7" customWidth="1"/>
    <col min="12822" max="12823" width="2.375" style="7" customWidth="1"/>
    <col min="12824" max="12824" width="2.5" style="7" customWidth="1"/>
    <col min="12825" max="12826" width="2.375" style="7" customWidth="1"/>
    <col min="12827" max="12836" width="3.125" style="7" customWidth="1"/>
    <col min="12837" max="13051" width="8.875" style="7"/>
    <col min="13052" max="13052" width="3.125" style="7" customWidth="1"/>
    <col min="13053" max="13055" width="2.5" style="7" customWidth="1"/>
    <col min="13056" max="13056" width="16" style="7" customWidth="1"/>
    <col min="13057" max="13057" width="2.875" style="7" customWidth="1"/>
    <col min="13058" max="13059" width="3.125" style="7" customWidth="1"/>
    <col min="13060" max="13061" width="4.875" style="7" customWidth="1"/>
    <col min="13062" max="13062" width="4.5" style="7" customWidth="1"/>
    <col min="13063" max="13063" width="3.375" style="7" customWidth="1"/>
    <col min="13064" max="13064" width="3.125" style="7" customWidth="1"/>
    <col min="13065" max="13075" width="3.625" style="7" customWidth="1"/>
    <col min="13076" max="13076" width="3" style="7" customWidth="1"/>
    <col min="13077" max="13077" width="3.875" style="7" customWidth="1"/>
    <col min="13078" max="13079" width="2.375" style="7" customWidth="1"/>
    <col min="13080" max="13080" width="2.5" style="7" customWidth="1"/>
    <col min="13081" max="13082" width="2.375" style="7" customWidth="1"/>
    <col min="13083" max="13092" width="3.125" style="7" customWidth="1"/>
    <col min="13093" max="13307" width="8.875" style="7"/>
    <col min="13308" max="13308" width="3.125" style="7" customWidth="1"/>
    <col min="13309" max="13311" width="2.5" style="7" customWidth="1"/>
    <col min="13312" max="13312" width="16" style="7" customWidth="1"/>
    <col min="13313" max="13313" width="2.875" style="7" customWidth="1"/>
    <col min="13314" max="13315" width="3.125" style="7" customWidth="1"/>
    <col min="13316" max="13317" width="4.875" style="7" customWidth="1"/>
    <col min="13318" max="13318" width="4.5" style="7" customWidth="1"/>
    <col min="13319" max="13319" width="3.375" style="7" customWidth="1"/>
    <col min="13320" max="13320" width="3.125" style="7" customWidth="1"/>
    <col min="13321" max="13331" width="3.625" style="7" customWidth="1"/>
    <col min="13332" max="13332" width="3" style="7" customWidth="1"/>
    <col min="13333" max="13333" width="3.875" style="7" customWidth="1"/>
    <col min="13334" max="13335" width="2.375" style="7" customWidth="1"/>
    <col min="13336" max="13336" width="2.5" style="7" customWidth="1"/>
    <col min="13337" max="13338" width="2.375" style="7" customWidth="1"/>
    <col min="13339" max="13348" width="3.125" style="7" customWidth="1"/>
    <col min="13349" max="13563" width="8.875" style="7"/>
    <col min="13564" max="13564" width="3.125" style="7" customWidth="1"/>
    <col min="13565" max="13567" width="2.5" style="7" customWidth="1"/>
    <col min="13568" max="13568" width="16" style="7" customWidth="1"/>
    <col min="13569" max="13569" width="2.875" style="7" customWidth="1"/>
    <col min="13570" max="13571" width="3.125" style="7" customWidth="1"/>
    <col min="13572" max="13573" width="4.875" style="7" customWidth="1"/>
    <col min="13574" max="13574" width="4.5" style="7" customWidth="1"/>
    <col min="13575" max="13575" width="3.375" style="7" customWidth="1"/>
    <col min="13576" max="13576" width="3.125" style="7" customWidth="1"/>
    <col min="13577" max="13587" width="3.625" style="7" customWidth="1"/>
    <col min="13588" max="13588" width="3" style="7" customWidth="1"/>
    <col min="13589" max="13589" width="3.875" style="7" customWidth="1"/>
    <col min="13590" max="13591" width="2.375" style="7" customWidth="1"/>
    <col min="13592" max="13592" width="2.5" style="7" customWidth="1"/>
    <col min="13593" max="13594" width="2.375" style="7" customWidth="1"/>
    <col min="13595" max="13604" width="3.125" style="7" customWidth="1"/>
    <col min="13605" max="13819" width="8.875" style="7"/>
    <col min="13820" max="13820" width="3.125" style="7" customWidth="1"/>
    <col min="13821" max="13823" width="2.5" style="7" customWidth="1"/>
    <col min="13824" max="13824" width="16" style="7" customWidth="1"/>
    <col min="13825" max="13825" width="2.875" style="7" customWidth="1"/>
    <col min="13826" max="13827" width="3.125" style="7" customWidth="1"/>
    <col min="13828" max="13829" width="4.875" style="7" customWidth="1"/>
    <col min="13830" max="13830" width="4.5" style="7" customWidth="1"/>
    <col min="13831" max="13831" width="3.375" style="7" customWidth="1"/>
    <col min="13832" max="13832" width="3.125" style="7" customWidth="1"/>
    <col min="13833" max="13843" width="3.625" style="7" customWidth="1"/>
    <col min="13844" max="13844" width="3" style="7" customWidth="1"/>
    <col min="13845" max="13845" width="3.875" style="7" customWidth="1"/>
    <col min="13846" max="13847" width="2.375" style="7" customWidth="1"/>
    <col min="13848" max="13848" width="2.5" style="7" customWidth="1"/>
    <col min="13849" max="13850" width="2.375" style="7" customWidth="1"/>
    <col min="13851" max="13860" width="3.125" style="7" customWidth="1"/>
    <col min="13861" max="14075" width="8.875" style="7"/>
    <col min="14076" max="14076" width="3.125" style="7" customWidth="1"/>
    <col min="14077" max="14079" width="2.5" style="7" customWidth="1"/>
    <col min="14080" max="14080" width="16" style="7" customWidth="1"/>
    <col min="14081" max="14081" width="2.875" style="7" customWidth="1"/>
    <col min="14082" max="14083" width="3.125" style="7" customWidth="1"/>
    <col min="14084" max="14085" width="4.875" style="7" customWidth="1"/>
    <col min="14086" max="14086" width="4.5" style="7" customWidth="1"/>
    <col min="14087" max="14087" width="3.375" style="7" customWidth="1"/>
    <col min="14088" max="14088" width="3.125" style="7" customWidth="1"/>
    <col min="14089" max="14099" width="3.625" style="7" customWidth="1"/>
    <col min="14100" max="14100" width="3" style="7" customWidth="1"/>
    <col min="14101" max="14101" width="3.875" style="7" customWidth="1"/>
    <col min="14102" max="14103" width="2.375" style="7" customWidth="1"/>
    <col min="14104" max="14104" width="2.5" style="7" customWidth="1"/>
    <col min="14105" max="14106" width="2.375" style="7" customWidth="1"/>
    <col min="14107" max="14116" width="3.125" style="7" customWidth="1"/>
    <col min="14117" max="14331" width="8.875" style="7"/>
    <col min="14332" max="14332" width="3.125" style="7" customWidth="1"/>
    <col min="14333" max="14335" width="2.5" style="7" customWidth="1"/>
    <col min="14336" max="14336" width="16" style="7" customWidth="1"/>
    <col min="14337" max="14337" width="2.875" style="7" customWidth="1"/>
    <col min="14338" max="14339" width="3.125" style="7" customWidth="1"/>
    <col min="14340" max="14341" width="4.875" style="7" customWidth="1"/>
    <col min="14342" max="14342" width="4.5" style="7" customWidth="1"/>
    <col min="14343" max="14343" width="3.375" style="7" customWidth="1"/>
    <col min="14344" max="14344" width="3.125" style="7" customWidth="1"/>
    <col min="14345" max="14355" width="3.625" style="7" customWidth="1"/>
    <col min="14356" max="14356" width="3" style="7" customWidth="1"/>
    <col min="14357" max="14357" width="3.875" style="7" customWidth="1"/>
    <col min="14358" max="14359" width="2.375" style="7" customWidth="1"/>
    <col min="14360" max="14360" width="2.5" style="7" customWidth="1"/>
    <col min="14361" max="14362" width="2.375" style="7" customWidth="1"/>
    <col min="14363" max="14372" width="3.125" style="7" customWidth="1"/>
    <col min="14373" max="14587" width="8.875" style="7"/>
    <col min="14588" max="14588" width="3.125" style="7" customWidth="1"/>
    <col min="14589" max="14591" width="2.5" style="7" customWidth="1"/>
    <col min="14592" max="14592" width="16" style="7" customWidth="1"/>
    <col min="14593" max="14593" width="2.875" style="7" customWidth="1"/>
    <col min="14594" max="14595" width="3.125" style="7" customWidth="1"/>
    <col min="14596" max="14597" width="4.875" style="7" customWidth="1"/>
    <col min="14598" max="14598" width="4.5" style="7" customWidth="1"/>
    <col min="14599" max="14599" width="3.375" style="7" customWidth="1"/>
    <col min="14600" max="14600" width="3.125" style="7" customWidth="1"/>
    <col min="14601" max="14611" width="3.625" style="7" customWidth="1"/>
    <col min="14612" max="14612" width="3" style="7" customWidth="1"/>
    <col min="14613" max="14613" width="3.875" style="7" customWidth="1"/>
    <col min="14614" max="14615" width="2.375" style="7" customWidth="1"/>
    <col min="14616" max="14616" width="2.5" style="7" customWidth="1"/>
    <col min="14617" max="14618" width="2.375" style="7" customWidth="1"/>
    <col min="14619" max="14628" width="3.125" style="7" customWidth="1"/>
    <col min="14629" max="14843" width="8.875" style="7"/>
    <col min="14844" max="14844" width="3.125" style="7" customWidth="1"/>
    <col min="14845" max="14847" width="2.5" style="7" customWidth="1"/>
    <col min="14848" max="14848" width="16" style="7" customWidth="1"/>
    <col min="14849" max="14849" width="2.875" style="7" customWidth="1"/>
    <col min="14850" max="14851" width="3.125" style="7" customWidth="1"/>
    <col min="14852" max="14853" width="4.875" style="7" customWidth="1"/>
    <col min="14854" max="14854" width="4.5" style="7" customWidth="1"/>
    <col min="14855" max="14855" width="3.375" style="7" customWidth="1"/>
    <col min="14856" max="14856" width="3.125" style="7" customWidth="1"/>
    <col min="14857" max="14867" width="3.625" style="7" customWidth="1"/>
    <col min="14868" max="14868" width="3" style="7" customWidth="1"/>
    <col min="14869" max="14869" width="3.875" style="7" customWidth="1"/>
    <col min="14870" max="14871" width="2.375" style="7" customWidth="1"/>
    <col min="14872" max="14872" width="2.5" style="7" customWidth="1"/>
    <col min="14873" max="14874" width="2.375" style="7" customWidth="1"/>
    <col min="14875" max="14884" width="3.125" style="7" customWidth="1"/>
    <col min="14885" max="15099" width="8.875" style="7"/>
    <col min="15100" max="15100" width="3.125" style="7" customWidth="1"/>
    <col min="15101" max="15103" width="2.5" style="7" customWidth="1"/>
    <col min="15104" max="15104" width="16" style="7" customWidth="1"/>
    <col min="15105" max="15105" width="2.875" style="7" customWidth="1"/>
    <col min="15106" max="15107" width="3.125" style="7" customWidth="1"/>
    <col min="15108" max="15109" width="4.875" style="7" customWidth="1"/>
    <col min="15110" max="15110" width="4.5" style="7" customWidth="1"/>
    <col min="15111" max="15111" width="3.375" style="7" customWidth="1"/>
    <col min="15112" max="15112" width="3.125" style="7" customWidth="1"/>
    <col min="15113" max="15123" width="3.625" style="7" customWidth="1"/>
    <col min="15124" max="15124" width="3" style="7" customWidth="1"/>
    <col min="15125" max="15125" width="3.875" style="7" customWidth="1"/>
    <col min="15126" max="15127" width="2.375" style="7" customWidth="1"/>
    <col min="15128" max="15128" width="2.5" style="7" customWidth="1"/>
    <col min="15129" max="15130" width="2.375" style="7" customWidth="1"/>
    <col min="15131" max="15140" width="3.125" style="7" customWidth="1"/>
    <col min="15141" max="15355" width="8.875" style="7"/>
    <col min="15356" max="15356" width="3.125" style="7" customWidth="1"/>
    <col min="15357" max="15359" width="2.5" style="7" customWidth="1"/>
    <col min="15360" max="15360" width="16" style="7" customWidth="1"/>
    <col min="15361" max="15361" width="2.875" style="7" customWidth="1"/>
    <col min="15362" max="15363" width="3.125" style="7" customWidth="1"/>
    <col min="15364" max="15365" width="4.875" style="7" customWidth="1"/>
    <col min="15366" max="15366" width="4.5" style="7" customWidth="1"/>
    <col min="15367" max="15367" width="3.375" style="7" customWidth="1"/>
    <col min="15368" max="15368" width="3.125" style="7" customWidth="1"/>
    <col min="15369" max="15379" width="3.625" style="7" customWidth="1"/>
    <col min="15380" max="15380" width="3" style="7" customWidth="1"/>
    <col min="15381" max="15381" width="3.875" style="7" customWidth="1"/>
    <col min="15382" max="15383" width="2.375" style="7" customWidth="1"/>
    <col min="15384" max="15384" width="2.5" style="7" customWidth="1"/>
    <col min="15385" max="15386" width="2.375" style="7" customWidth="1"/>
    <col min="15387" max="15396" width="3.125" style="7" customWidth="1"/>
    <col min="15397" max="15611" width="8.875" style="7"/>
    <col min="15612" max="15612" width="3.125" style="7" customWidth="1"/>
    <col min="15613" max="15615" width="2.5" style="7" customWidth="1"/>
    <col min="15616" max="15616" width="16" style="7" customWidth="1"/>
    <col min="15617" max="15617" width="2.875" style="7" customWidth="1"/>
    <col min="15618" max="15619" width="3.125" style="7" customWidth="1"/>
    <col min="15620" max="15621" width="4.875" style="7" customWidth="1"/>
    <col min="15622" max="15622" width="4.5" style="7" customWidth="1"/>
    <col min="15623" max="15623" width="3.375" style="7" customWidth="1"/>
    <col min="15624" max="15624" width="3.125" style="7" customWidth="1"/>
    <col min="15625" max="15635" width="3.625" style="7" customWidth="1"/>
    <col min="15636" max="15636" width="3" style="7" customWidth="1"/>
    <col min="15637" max="15637" width="3.875" style="7" customWidth="1"/>
    <col min="15638" max="15639" width="2.375" style="7" customWidth="1"/>
    <col min="15640" max="15640" width="2.5" style="7" customWidth="1"/>
    <col min="15641" max="15642" width="2.375" style="7" customWidth="1"/>
    <col min="15643" max="15652" width="3.125" style="7" customWidth="1"/>
    <col min="15653" max="15867" width="8.875" style="7"/>
    <col min="15868" max="15868" width="3.125" style="7" customWidth="1"/>
    <col min="15869" max="15871" width="2.5" style="7" customWidth="1"/>
    <col min="15872" max="15872" width="16" style="7" customWidth="1"/>
    <col min="15873" max="15873" width="2.875" style="7" customWidth="1"/>
    <col min="15874" max="15875" width="3.125" style="7" customWidth="1"/>
    <col min="15876" max="15877" width="4.875" style="7" customWidth="1"/>
    <col min="15878" max="15878" width="4.5" style="7" customWidth="1"/>
    <col min="15879" max="15879" width="3.375" style="7" customWidth="1"/>
    <col min="15880" max="15880" width="3.125" style="7" customWidth="1"/>
    <col min="15881" max="15891" width="3.625" style="7" customWidth="1"/>
    <col min="15892" max="15892" width="3" style="7" customWidth="1"/>
    <col min="15893" max="15893" width="3.875" style="7" customWidth="1"/>
    <col min="15894" max="15895" width="2.375" style="7" customWidth="1"/>
    <col min="15896" max="15896" width="2.5" style="7" customWidth="1"/>
    <col min="15897" max="15898" width="2.375" style="7" customWidth="1"/>
    <col min="15899" max="15908" width="3.125" style="7" customWidth="1"/>
    <col min="15909" max="16123" width="8.875" style="7"/>
    <col min="16124" max="16124" width="3.125" style="7" customWidth="1"/>
    <col min="16125" max="16127" width="2.5" style="7" customWidth="1"/>
    <col min="16128" max="16128" width="16" style="7" customWidth="1"/>
    <col min="16129" max="16129" width="2.875" style="7" customWidth="1"/>
    <col min="16130" max="16131" width="3.125" style="7" customWidth="1"/>
    <col min="16132" max="16133" width="4.875" style="7" customWidth="1"/>
    <col min="16134" max="16134" width="4.5" style="7" customWidth="1"/>
    <col min="16135" max="16135" width="3.375" style="7" customWidth="1"/>
    <col min="16136" max="16136" width="3.125" style="7" customWidth="1"/>
    <col min="16137" max="16147" width="3.625" style="7" customWidth="1"/>
    <col min="16148" max="16148" width="3" style="7" customWidth="1"/>
    <col min="16149" max="16149" width="3.875" style="7" customWidth="1"/>
    <col min="16150" max="16151" width="2.375" style="7" customWidth="1"/>
    <col min="16152" max="16152" width="2.5" style="7" customWidth="1"/>
    <col min="16153" max="16154" width="2.375" style="7" customWidth="1"/>
    <col min="16155" max="16164" width="3.125" style="7" customWidth="1"/>
    <col min="16165" max="16384" width="8.875" style="7"/>
  </cols>
  <sheetData>
    <row r="1" spans="2:37" ht="18" customHeight="1" x14ac:dyDescent="0.15">
      <c r="B1" s="483" t="s">
        <v>0</v>
      </c>
      <c r="C1" s="483"/>
      <c r="D1" s="483"/>
      <c r="E1" s="483"/>
      <c r="F1" s="483"/>
      <c r="G1" s="483"/>
      <c r="H1" s="483"/>
      <c r="I1" s="483"/>
      <c r="J1" s="483"/>
      <c r="K1" s="483"/>
      <c r="L1" s="328"/>
      <c r="M1" s="328"/>
      <c r="N1" s="328"/>
      <c r="O1" s="328"/>
      <c r="P1" s="328"/>
      <c r="Q1" s="328"/>
    </row>
    <row r="2" spans="2:37" ht="18" customHeight="1" x14ac:dyDescent="0.2">
      <c r="B2" s="8" t="s">
        <v>1</v>
      </c>
      <c r="C2" s="3"/>
      <c r="D2" s="3"/>
      <c r="E2" s="9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35" t="s">
        <v>262</v>
      </c>
      <c r="R2" s="333"/>
      <c r="S2" s="333"/>
      <c r="T2" s="333"/>
      <c r="U2" s="333"/>
      <c r="V2" s="338"/>
      <c r="W2" s="338"/>
      <c r="X2" s="338"/>
      <c r="Y2" s="338"/>
      <c r="Z2" s="334"/>
      <c r="AA2" s="337" t="s">
        <v>3</v>
      </c>
      <c r="AB2" s="337"/>
      <c r="AC2" s="337"/>
      <c r="AD2" s="337"/>
      <c r="AE2" s="338"/>
      <c r="AF2" s="338"/>
      <c r="AG2" s="338"/>
      <c r="AH2" s="338"/>
      <c r="AI2" s="338"/>
      <c r="AJ2" s="338"/>
      <c r="AK2" s="11"/>
    </row>
    <row r="3" spans="2:37" ht="18" customHeight="1" x14ac:dyDescent="0.2">
      <c r="B3" s="12" t="s">
        <v>269</v>
      </c>
      <c r="D3" s="7"/>
      <c r="E3" s="13"/>
      <c r="F3" s="12"/>
      <c r="G3" s="12"/>
      <c r="H3" s="12"/>
      <c r="I3" s="12"/>
      <c r="J3" s="12"/>
      <c r="K3" s="12"/>
      <c r="L3" s="12"/>
      <c r="M3" s="12"/>
      <c r="N3" s="14"/>
      <c r="O3" s="14"/>
      <c r="P3" s="14"/>
      <c r="Q3" s="335" t="s">
        <v>263</v>
      </c>
      <c r="R3" s="333"/>
      <c r="S3" s="333"/>
      <c r="T3" s="333"/>
      <c r="U3" s="333"/>
      <c r="V3" s="338"/>
      <c r="W3" s="338"/>
      <c r="X3" s="338"/>
      <c r="Y3" s="338"/>
      <c r="Z3" s="334"/>
      <c r="AA3" s="339" t="s">
        <v>266</v>
      </c>
      <c r="AB3" s="339"/>
      <c r="AC3" s="339"/>
      <c r="AD3" s="339"/>
      <c r="AE3" s="339"/>
      <c r="AF3" s="339"/>
      <c r="AG3" s="339"/>
      <c r="AH3" s="339"/>
      <c r="AI3" s="339"/>
      <c r="AJ3" s="339"/>
    </row>
    <row r="4" spans="2:37" ht="15" customHeight="1" x14ac:dyDescent="0.15">
      <c r="B4" s="399" t="s">
        <v>5</v>
      </c>
      <c r="C4" s="400"/>
      <c r="D4" s="400"/>
      <c r="E4" s="401"/>
      <c r="F4" s="406" t="s">
        <v>6</v>
      </c>
      <c r="G4" s="406" t="s">
        <v>7</v>
      </c>
      <c r="H4" s="406" t="s">
        <v>8</v>
      </c>
      <c r="I4" s="410" t="s">
        <v>9</v>
      </c>
      <c r="J4" s="413" t="s">
        <v>10</v>
      </c>
      <c r="K4" s="370" t="s">
        <v>11</v>
      </c>
      <c r="L4" s="384" t="s">
        <v>12</v>
      </c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6"/>
    </row>
    <row r="5" spans="2:37" ht="15" customHeight="1" x14ac:dyDescent="0.15">
      <c r="B5" s="402"/>
      <c r="C5" s="403"/>
      <c r="D5" s="403"/>
      <c r="E5" s="404"/>
      <c r="F5" s="407"/>
      <c r="G5" s="407"/>
      <c r="H5" s="407"/>
      <c r="I5" s="411"/>
      <c r="J5" s="414"/>
      <c r="K5" s="371"/>
      <c r="L5" s="387" t="s">
        <v>13</v>
      </c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90" t="s">
        <v>14</v>
      </c>
      <c r="AB5" s="391"/>
      <c r="AC5" s="391"/>
      <c r="AD5" s="391"/>
      <c r="AE5" s="391"/>
      <c r="AF5" s="391"/>
      <c r="AG5" s="391"/>
      <c r="AH5" s="391"/>
      <c r="AI5" s="391"/>
      <c r="AJ5" s="392"/>
    </row>
    <row r="6" spans="2:37" ht="10.5" customHeight="1" x14ac:dyDescent="0.15">
      <c r="B6" s="405"/>
      <c r="C6" s="403"/>
      <c r="D6" s="403"/>
      <c r="E6" s="404"/>
      <c r="F6" s="378"/>
      <c r="G6" s="408"/>
      <c r="H6" s="409"/>
      <c r="I6" s="411"/>
      <c r="J6" s="414"/>
      <c r="K6" s="371"/>
      <c r="L6" s="393" t="s">
        <v>15</v>
      </c>
      <c r="M6" s="396" t="s">
        <v>16</v>
      </c>
      <c r="N6" s="360" t="s">
        <v>17</v>
      </c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281" t="s">
        <v>18</v>
      </c>
      <c r="Z6" s="281" t="s">
        <v>19</v>
      </c>
      <c r="AA6" s="346" t="s">
        <v>17</v>
      </c>
      <c r="AB6" s="347"/>
      <c r="AC6" s="363"/>
      <c r="AD6" s="367" t="s">
        <v>18</v>
      </c>
      <c r="AE6" s="340" t="s">
        <v>191</v>
      </c>
      <c r="AF6" s="343" t="s">
        <v>20</v>
      </c>
      <c r="AG6" s="346" t="s">
        <v>21</v>
      </c>
      <c r="AH6" s="347"/>
      <c r="AI6" s="347"/>
      <c r="AJ6" s="348"/>
    </row>
    <row r="7" spans="2:37" ht="10.5" customHeight="1" x14ac:dyDescent="0.15">
      <c r="B7" s="405"/>
      <c r="C7" s="403"/>
      <c r="D7" s="403"/>
      <c r="E7" s="404"/>
      <c r="F7" s="378"/>
      <c r="G7" s="408"/>
      <c r="H7" s="409"/>
      <c r="I7" s="411"/>
      <c r="J7" s="414"/>
      <c r="K7" s="371"/>
      <c r="L7" s="394"/>
      <c r="M7" s="397"/>
      <c r="N7" s="352" t="s">
        <v>22</v>
      </c>
      <c r="O7" s="353"/>
      <c r="P7" s="354" t="s">
        <v>43</v>
      </c>
      <c r="Q7" s="353"/>
      <c r="R7" s="354" t="s">
        <v>23</v>
      </c>
      <c r="S7" s="353"/>
      <c r="T7" s="354" t="s">
        <v>24</v>
      </c>
      <c r="U7" s="353"/>
      <c r="V7" s="354" t="s">
        <v>25</v>
      </c>
      <c r="W7" s="352"/>
      <c r="X7" s="355"/>
      <c r="Y7" s="356" t="s">
        <v>26</v>
      </c>
      <c r="Z7" s="358" t="s">
        <v>27</v>
      </c>
      <c r="AA7" s="364"/>
      <c r="AB7" s="365"/>
      <c r="AC7" s="366"/>
      <c r="AD7" s="368"/>
      <c r="AE7" s="341"/>
      <c r="AF7" s="344"/>
      <c r="AG7" s="349"/>
      <c r="AH7" s="350"/>
      <c r="AI7" s="350"/>
      <c r="AJ7" s="351"/>
    </row>
    <row r="8" spans="2:37" ht="10.5" customHeight="1" x14ac:dyDescent="0.15">
      <c r="B8" s="405"/>
      <c r="C8" s="403"/>
      <c r="D8" s="403"/>
      <c r="E8" s="404"/>
      <c r="F8" s="378"/>
      <c r="G8" s="408"/>
      <c r="H8" s="409"/>
      <c r="I8" s="412"/>
      <c r="J8" s="415"/>
      <c r="K8" s="371"/>
      <c r="L8" s="395"/>
      <c r="M8" s="398"/>
      <c r="N8" s="15" t="s">
        <v>192</v>
      </c>
      <c r="O8" s="16" t="s">
        <v>29</v>
      </c>
      <c r="P8" s="16" t="s">
        <v>30</v>
      </c>
      <c r="Q8" s="16" t="s">
        <v>31</v>
      </c>
      <c r="R8" s="16" t="s">
        <v>32</v>
      </c>
      <c r="S8" s="16" t="s">
        <v>33</v>
      </c>
      <c r="T8" s="16" t="s">
        <v>34</v>
      </c>
      <c r="U8" s="16" t="s">
        <v>35</v>
      </c>
      <c r="V8" s="16" t="s">
        <v>36</v>
      </c>
      <c r="W8" s="16" t="s">
        <v>37</v>
      </c>
      <c r="X8" s="17" t="s">
        <v>38</v>
      </c>
      <c r="Y8" s="357"/>
      <c r="Z8" s="359"/>
      <c r="AA8" s="21" t="s">
        <v>22</v>
      </c>
      <c r="AB8" s="279" t="s">
        <v>23</v>
      </c>
      <c r="AC8" s="279" t="s">
        <v>43</v>
      </c>
      <c r="AD8" s="280" t="s">
        <v>25</v>
      </c>
      <c r="AE8" s="342"/>
      <c r="AF8" s="345"/>
      <c r="AG8" s="22" t="s">
        <v>44</v>
      </c>
      <c r="AH8" s="23" t="s">
        <v>45</v>
      </c>
      <c r="AI8" s="23" t="s">
        <v>46</v>
      </c>
      <c r="AJ8" s="24" t="s">
        <v>47</v>
      </c>
    </row>
    <row r="9" spans="2:37" ht="10.5" customHeight="1" x14ac:dyDescent="0.15">
      <c r="B9" s="372" t="s">
        <v>48</v>
      </c>
      <c r="C9" s="372" t="s">
        <v>49</v>
      </c>
      <c r="D9" s="374" t="s">
        <v>50</v>
      </c>
      <c r="E9" s="25" t="s">
        <v>51</v>
      </c>
      <c r="F9" s="26"/>
      <c r="G9" s="26">
        <v>100</v>
      </c>
      <c r="H9" s="27">
        <v>1</v>
      </c>
      <c r="I9" s="28" t="s">
        <v>52</v>
      </c>
      <c r="J9" s="241" t="s">
        <v>53</v>
      </c>
      <c r="K9" s="28" t="s">
        <v>54</v>
      </c>
      <c r="L9" s="29"/>
      <c r="M9" s="30"/>
      <c r="N9" s="31"/>
      <c r="O9" s="32"/>
      <c r="P9" s="32"/>
      <c r="Q9" s="32"/>
      <c r="R9" s="33" t="str">
        <f>IF($G9&lt;60,"","◎")</f>
        <v>◎</v>
      </c>
      <c r="S9" s="32"/>
      <c r="T9" s="32"/>
      <c r="U9" s="32"/>
      <c r="V9" s="32"/>
      <c r="W9" s="32"/>
      <c r="X9" s="34"/>
      <c r="Y9" s="35">
        <f t="shared" ref="Y9:Z31" si="0">IF($G9&lt;60,"",$H9)</f>
        <v>1</v>
      </c>
      <c r="Z9" s="36"/>
      <c r="AA9" s="37"/>
      <c r="AB9" s="38"/>
      <c r="AC9" s="38"/>
      <c r="AD9" s="38"/>
      <c r="AE9" s="40">
        <f t="shared" ref="AE9:AF31" si="1">IF($G9&lt;60,"",$H9)</f>
        <v>1</v>
      </c>
      <c r="AF9" s="39"/>
      <c r="AG9" s="37"/>
      <c r="AH9" s="38"/>
      <c r="AI9" s="38"/>
      <c r="AJ9" s="39"/>
    </row>
    <row r="10" spans="2:37" ht="10.5" customHeight="1" x14ac:dyDescent="0.15">
      <c r="B10" s="373"/>
      <c r="C10" s="373"/>
      <c r="D10" s="375"/>
      <c r="E10" s="41" t="s">
        <v>55</v>
      </c>
      <c r="F10" s="42"/>
      <c r="G10" s="42">
        <v>100</v>
      </c>
      <c r="H10" s="43">
        <v>1</v>
      </c>
      <c r="I10" s="44" t="s">
        <v>52</v>
      </c>
      <c r="J10" s="45" t="s">
        <v>56</v>
      </c>
      <c r="K10" s="44" t="s">
        <v>54</v>
      </c>
      <c r="L10" s="46"/>
      <c r="M10" s="47"/>
      <c r="N10" s="48"/>
      <c r="O10" s="49"/>
      <c r="P10" s="49"/>
      <c r="Q10" s="49"/>
      <c r="R10" s="50" t="str">
        <f>IF($G10&lt;60,"","◎")</f>
        <v>◎</v>
      </c>
      <c r="S10" s="49"/>
      <c r="T10" s="49"/>
      <c r="U10" s="49"/>
      <c r="V10" s="49"/>
      <c r="W10" s="49"/>
      <c r="X10" s="51"/>
      <c r="Y10" s="52">
        <f t="shared" si="0"/>
        <v>1</v>
      </c>
      <c r="Z10" s="53"/>
      <c r="AA10" s="54"/>
      <c r="AB10" s="55"/>
      <c r="AC10" s="55"/>
      <c r="AD10" s="55"/>
      <c r="AE10" s="57">
        <f t="shared" si="1"/>
        <v>1</v>
      </c>
      <c r="AF10" s="56"/>
      <c r="AG10" s="54"/>
      <c r="AH10" s="55"/>
      <c r="AI10" s="55"/>
      <c r="AJ10" s="56"/>
    </row>
    <row r="11" spans="2:37" ht="10.5" customHeight="1" x14ac:dyDescent="0.15">
      <c r="B11" s="373"/>
      <c r="C11" s="373"/>
      <c r="D11" s="375"/>
      <c r="E11" s="41" t="s">
        <v>241</v>
      </c>
      <c r="F11" s="42"/>
      <c r="G11" s="42">
        <v>100</v>
      </c>
      <c r="H11" s="43">
        <v>1</v>
      </c>
      <c r="I11" s="44" t="s">
        <v>52</v>
      </c>
      <c r="J11" s="45" t="s">
        <v>53</v>
      </c>
      <c r="K11" s="44" t="s">
        <v>54</v>
      </c>
      <c r="L11" s="46"/>
      <c r="M11" s="47"/>
      <c r="N11" s="48"/>
      <c r="O11" s="50" t="str">
        <f>IF($G11&lt;60,"","◎")</f>
        <v>◎</v>
      </c>
      <c r="P11" s="49"/>
      <c r="Q11" s="49"/>
      <c r="R11" s="49"/>
      <c r="S11" s="49"/>
      <c r="T11" s="49"/>
      <c r="U11" s="49"/>
      <c r="V11" s="49"/>
      <c r="W11" s="49"/>
      <c r="X11" s="51"/>
      <c r="Y11" s="52">
        <f t="shared" si="0"/>
        <v>1</v>
      </c>
      <c r="Z11" s="53"/>
      <c r="AA11" s="54"/>
      <c r="AB11" s="55"/>
      <c r="AC11" s="55"/>
      <c r="AD11" s="73">
        <f t="shared" ref="AD11" si="2">IF($G11&lt;60,"",$H11)</f>
        <v>1</v>
      </c>
      <c r="AE11" s="73">
        <f>IF($G11&lt;60,"",$H11)</f>
        <v>1</v>
      </c>
      <c r="AF11" s="72"/>
      <c r="AG11" s="70"/>
      <c r="AH11" s="71"/>
      <c r="AI11" s="71"/>
      <c r="AJ11" s="110">
        <f>IF($G11&lt;60,"",$H11)</f>
        <v>1</v>
      </c>
    </row>
    <row r="12" spans="2:37" ht="10.5" customHeight="1" x14ac:dyDescent="0.15">
      <c r="B12" s="373"/>
      <c r="C12" s="373"/>
      <c r="D12" s="375"/>
      <c r="E12" s="58" t="s">
        <v>57</v>
      </c>
      <c r="F12" s="59"/>
      <c r="G12" s="59">
        <v>100</v>
      </c>
      <c r="H12" s="60">
        <v>2</v>
      </c>
      <c r="I12" s="45" t="s">
        <v>52</v>
      </c>
      <c r="J12" s="45" t="s">
        <v>58</v>
      </c>
      <c r="K12" s="45" t="s">
        <v>54</v>
      </c>
      <c r="L12" s="61"/>
      <c r="M12" s="62"/>
      <c r="N12" s="63" t="str">
        <f>IF($G12&lt;60,"","◇")</f>
        <v>◇</v>
      </c>
      <c r="O12" s="64"/>
      <c r="P12" s="65" t="str">
        <f>IF($G12&lt;60,"","◇")</f>
        <v>◇</v>
      </c>
      <c r="Q12" s="66"/>
      <c r="R12" s="66"/>
      <c r="S12" s="66"/>
      <c r="T12" s="66"/>
      <c r="U12" s="66"/>
      <c r="V12" s="66"/>
      <c r="W12" s="66"/>
      <c r="X12" s="67"/>
      <c r="Y12" s="68">
        <f t="shared" si="0"/>
        <v>2</v>
      </c>
      <c r="Z12" s="69">
        <f t="shared" si="0"/>
        <v>2</v>
      </c>
      <c r="AA12" s="70"/>
      <c r="AB12" s="71"/>
      <c r="AC12" s="71"/>
      <c r="AD12" s="71"/>
      <c r="AE12" s="73">
        <f t="shared" si="1"/>
        <v>2</v>
      </c>
      <c r="AF12" s="72"/>
      <c r="AG12" s="70"/>
      <c r="AH12" s="71"/>
      <c r="AI12" s="71"/>
      <c r="AJ12" s="72"/>
    </row>
    <row r="13" spans="2:37" ht="10.5" customHeight="1" x14ac:dyDescent="0.15">
      <c r="B13" s="373"/>
      <c r="C13" s="373"/>
      <c r="D13" s="375"/>
      <c r="E13" s="58" t="s">
        <v>59</v>
      </c>
      <c r="F13" s="59"/>
      <c r="G13" s="59">
        <v>100</v>
      </c>
      <c r="H13" s="60">
        <v>1</v>
      </c>
      <c r="I13" s="45" t="s">
        <v>52</v>
      </c>
      <c r="J13" s="45" t="s">
        <v>60</v>
      </c>
      <c r="K13" s="45" t="s">
        <v>54</v>
      </c>
      <c r="L13" s="74"/>
      <c r="M13" s="75"/>
      <c r="N13" s="63" t="str">
        <f>IF($G13&lt;60,"","◇")</f>
        <v>◇</v>
      </c>
      <c r="O13" s="64"/>
      <c r="P13" s="65" t="str">
        <f>IF($G13&lt;60,"","◇")</f>
        <v>◇</v>
      </c>
      <c r="Q13" s="66"/>
      <c r="R13" s="66"/>
      <c r="S13" s="66"/>
      <c r="T13" s="66"/>
      <c r="U13" s="66"/>
      <c r="V13" s="66"/>
      <c r="W13" s="66"/>
      <c r="X13" s="67"/>
      <c r="Y13" s="68">
        <f t="shared" si="0"/>
        <v>1</v>
      </c>
      <c r="Z13" s="69">
        <f t="shared" si="0"/>
        <v>1</v>
      </c>
      <c r="AA13" s="70"/>
      <c r="AB13" s="71"/>
      <c r="AC13" s="71"/>
      <c r="AD13" s="71"/>
      <c r="AE13" s="73">
        <f t="shared" si="1"/>
        <v>1</v>
      </c>
      <c r="AF13" s="72"/>
      <c r="AG13" s="70"/>
      <c r="AH13" s="71"/>
      <c r="AI13" s="71"/>
      <c r="AJ13" s="72"/>
    </row>
    <row r="14" spans="2:37" ht="10.5" customHeight="1" x14ac:dyDescent="0.15">
      <c r="B14" s="373"/>
      <c r="C14" s="373"/>
      <c r="D14" s="375"/>
      <c r="E14" s="76" t="s">
        <v>61</v>
      </c>
      <c r="F14" s="59"/>
      <c r="G14" s="59">
        <v>100</v>
      </c>
      <c r="H14" s="77">
        <v>2</v>
      </c>
      <c r="I14" s="45" t="s">
        <v>52</v>
      </c>
      <c r="J14" s="78" t="s">
        <v>62</v>
      </c>
      <c r="K14" s="45" t="s">
        <v>54</v>
      </c>
      <c r="L14" s="79"/>
      <c r="M14" s="80"/>
      <c r="N14" s="81"/>
      <c r="O14" s="82"/>
      <c r="P14" s="82"/>
      <c r="Q14" s="82"/>
      <c r="R14" s="82"/>
      <c r="S14" s="83" t="str">
        <f>IF($G14&lt;60,"","◎")</f>
        <v>◎</v>
      </c>
      <c r="T14" s="82"/>
      <c r="U14" s="82"/>
      <c r="V14" s="82"/>
      <c r="W14" s="82"/>
      <c r="X14" s="84"/>
      <c r="Y14" s="85">
        <f t="shared" si="0"/>
        <v>2</v>
      </c>
      <c r="Z14" s="86"/>
      <c r="AA14" s="70"/>
      <c r="AB14" s="71"/>
      <c r="AC14" s="71"/>
      <c r="AD14" s="71"/>
      <c r="AE14" s="87">
        <f t="shared" si="1"/>
        <v>2</v>
      </c>
      <c r="AF14" s="88">
        <f>IF($G14&lt;60,"",$H14)</f>
        <v>2</v>
      </c>
      <c r="AG14" s="89"/>
      <c r="AH14" s="90"/>
      <c r="AI14" s="90"/>
      <c r="AJ14" s="72"/>
    </row>
    <row r="15" spans="2:37" ht="10.5" customHeight="1" x14ac:dyDescent="0.15">
      <c r="B15" s="373"/>
      <c r="C15" s="373"/>
      <c r="D15" s="376" t="s">
        <v>63</v>
      </c>
      <c r="E15" s="25" t="s">
        <v>224</v>
      </c>
      <c r="F15" s="26"/>
      <c r="G15" s="306">
        <v>100</v>
      </c>
      <c r="H15" s="91">
        <v>1</v>
      </c>
      <c r="I15" s="28" t="s">
        <v>64</v>
      </c>
      <c r="J15" s="241" t="s">
        <v>53</v>
      </c>
      <c r="K15" s="28" t="s">
        <v>54</v>
      </c>
      <c r="L15" s="92"/>
      <c r="M15" s="93"/>
      <c r="N15" s="94" t="str">
        <f>IF($G15&lt;60,"","○")</f>
        <v>○</v>
      </c>
      <c r="O15" s="38"/>
      <c r="P15" s="38"/>
      <c r="Q15" s="38"/>
      <c r="R15" s="38"/>
      <c r="S15" s="38"/>
      <c r="T15" s="38"/>
      <c r="U15" s="38"/>
      <c r="V15" s="38"/>
      <c r="W15" s="38"/>
      <c r="X15" s="39"/>
      <c r="Y15" s="35">
        <f t="shared" si="0"/>
        <v>1</v>
      </c>
      <c r="Z15" s="95"/>
      <c r="AA15" s="37"/>
      <c r="AB15" s="38"/>
      <c r="AC15" s="38"/>
      <c r="AD15" s="38"/>
      <c r="AE15" s="40">
        <f t="shared" si="1"/>
        <v>1</v>
      </c>
      <c r="AF15" s="39"/>
      <c r="AG15" s="37"/>
      <c r="AH15" s="38"/>
      <c r="AI15" s="38"/>
      <c r="AJ15" s="39"/>
    </row>
    <row r="16" spans="2:37" ht="10.5" customHeight="1" x14ac:dyDescent="0.15">
      <c r="B16" s="373"/>
      <c r="C16" s="373"/>
      <c r="D16" s="377"/>
      <c r="E16" s="41" t="s">
        <v>225</v>
      </c>
      <c r="F16" s="42"/>
      <c r="G16" s="282">
        <v>100</v>
      </c>
      <c r="H16" s="132">
        <v>1</v>
      </c>
      <c r="I16" s="44" t="s">
        <v>64</v>
      </c>
      <c r="J16" s="45" t="s">
        <v>217</v>
      </c>
      <c r="K16" s="44" t="s">
        <v>231</v>
      </c>
      <c r="L16" s="92"/>
      <c r="M16" s="93"/>
      <c r="N16" s="205" t="str">
        <f t="shared" ref="N16:N20" si="3">IF($G16&lt;60,"","○")</f>
        <v>○</v>
      </c>
      <c r="O16" s="55"/>
      <c r="P16" s="55"/>
      <c r="Q16" s="55"/>
      <c r="R16" s="55"/>
      <c r="S16" s="55"/>
      <c r="T16" s="55"/>
      <c r="U16" s="55"/>
      <c r="V16" s="55"/>
      <c r="W16" s="55"/>
      <c r="X16" s="56"/>
      <c r="Y16" s="52">
        <f t="shared" si="0"/>
        <v>1</v>
      </c>
      <c r="Z16" s="305"/>
      <c r="AA16" s="54"/>
      <c r="AB16" s="55"/>
      <c r="AC16" s="55"/>
      <c r="AD16" s="55"/>
      <c r="AE16" s="57">
        <f t="shared" si="1"/>
        <v>1</v>
      </c>
      <c r="AF16" s="56"/>
      <c r="AG16" s="54"/>
      <c r="AH16" s="55"/>
      <c r="AI16" s="55"/>
      <c r="AJ16" s="56"/>
    </row>
    <row r="17" spans="2:37" ht="10.5" customHeight="1" x14ac:dyDescent="0.15">
      <c r="B17" s="373"/>
      <c r="C17" s="373"/>
      <c r="D17" s="377"/>
      <c r="E17" s="96" t="s">
        <v>226</v>
      </c>
      <c r="F17" s="59"/>
      <c r="G17" s="59">
        <v>100</v>
      </c>
      <c r="H17" s="97">
        <v>1</v>
      </c>
      <c r="I17" s="45" t="s">
        <v>64</v>
      </c>
      <c r="J17" s="45" t="s">
        <v>53</v>
      </c>
      <c r="K17" s="45" t="s">
        <v>54</v>
      </c>
      <c r="L17" s="46"/>
      <c r="M17" s="47"/>
      <c r="N17" s="98" t="str">
        <f t="shared" si="3"/>
        <v>○</v>
      </c>
      <c r="O17" s="71"/>
      <c r="P17" s="71"/>
      <c r="Q17" s="71"/>
      <c r="R17" s="71"/>
      <c r="S17" s="71"/>
      <c r="T17" s="71"/>
      <c r="U17" s="71"/>
      <c r="V17" s="71"/>
      <c r="W17" s="71"/>
      <c r="X17" s="72"/>
      <c r="Y17" s="68">
        <f t="shared" si="0"/>
        <v>1</v>
      </c>
      <c r="Z17" s="99"/>
      <c r="AA17" s="70"/>
      <c r="AB17" s="71"/>
      <c r="AC17" s="71"/>
      <c r="AD17" s="71"/>
      <c r="AE17" s="73">
        <f t="shared" si="1"/>
        <v>1</v>
      </c>
      <c r="AF17" s="72"/>
      <c r="AG17" s="70"/>
      <c r="AH17" s="71"/>
      <c r="AI17" s="71"/>
      <c r="AJ17" s="72"/>
    </row>
    <row r="18" spans="2:37" ht="10.5" customHeight="1" x14ac:dyDescent="0.15">
      <c r="B18" s="373"/>
      <c r="C18" s="373"/>
      <c r="D18" s="473"/>
      <c r="E18" s="58" t="s">
        <v>227</v>
      </c>
      <c r="F18" s="42"/>
      <c r="G18" s="59">
        <v>100</v>
      </c>
      <c r="H18" s="97">
        <v>1</v>
      </c>
      <c r="I18" s="45" t="s">
        <v>64</v>
      </c>
      <c r="J18" s="45" t="s">
        <v>217</v>
      </c>
      <c r="K18" s="45" t="s">
        <v>54</v>
      </c>
      <c r="L18" s="46"/>
      <c r="M18" s="47"/>
      <c r="N18" s="98" t="str">
        <f t="shared" si="3"/>
        <v>○</v>
      </c>
      <c r="O18" s="71"/>
      <c r="P18" s="71"/>
      <c r="Q18" s="71"/>
      <c r="R18" s="71"/>
      <c r="S18" s="71"/>
      <c r="T18" s="71"/>
      <c r="U18" s="71"/>
      <c r="V18" s="71"/>
      <c r="W18" s="71"/>
      <c r="X18" s="72"/>
      <c r="Y18" s="68">
        <f t="shared" si="0"/>
        <v>1</v>
      </c>
      <c r="Z18" s="100"/>
      <c r="AA18" s="70"/>
      <c r="AB18" s="71"/>
      <c r="AC18" s="71"/>
      <c r="AD18" s="101"/>
      <c r="AE18" s="73">
        <f t="shared" si="1"/>
        <v>1</v>
      </c>
      <c r="AF18" s="102"/>
      <c r="AG18" s="70"/>
      <c r="AH18" s="71"/>
      <c r="AI18" s="71"/>
      <c r="AJ18" s="103"/>
    </row>
    <row r="19" spans="2:37" ht="10.5" customHeight="1" x14ac:dyDescent="0.15">
      <c r="B19" s="373"/>
      <c r="C19" s="373"/>
      <c r="D19" s="473"/>
      <c r="E19" s="58" t="s">
        <v>228</v>
      </c>
      <c r="F19" s="42"/>
      <c r="G19" s="59">
        <v>100</v>
      </c>
      <c r="H19" s="97">
        <v>1</v>
      </c>
      <c r="I19" s="45" t="s">
        <v>64</v>
      </c>
      <c r="J19" s="45" t="s">
        <v>66</v>
      </c>
      <c r="K19" s="45" t="s">
        <v>231</v>
      </c>
      <c r="L19" s="46"/>
      <c r="M19" s="47"/>
      <c r="N19" s="98" t="str">
        <f t="shared" si="3"/>
        <v>○</v>
      </c>
      <c r="O19" s="71"/>
      <c r="P19" s="71"/>
      <c r="Q19" s="71"/>
      <c r="R19" s="71"/>
      <c r="S19" s="71"/>
      <c r="T19" s="71"/>
      <c r="U19" s="71"/>
      <c r="V19" s="71"/>
      <c r="W19" s="71"/>
      <c r="X19" s="72"/>
      <c r="Y19" s="68">
        <f t="shared" si="0"/>
        <v>1</v>
      </c>
      <c r="Z19" s="100"/>
      <c r="AA19" s="70"/>
      <c r="AB19" s="71"/>
      <c r="AC19" s="71"/>
      <c r="AD19" s="101"/>
      <c r="AE19" s="73">
        <f t="shared" si="1"/>
        <v>1</v>
      </c>
      <c r="AF19" s="102"/>
      <c r="AG19" s="70"/>
      <c r="AH19" s="71"/>
      <c r="AI19" s="71"/>
      <c r="AJ19" s="103"/>
    </row>
    <row r="20" spans="2:37" ht="10.5" customHeight="1" x14ac:dyDescent="0.15">
      <c r="B20" s="373"/>
      <c r="C20" s="373"/>
      <c r="D20" s="473"/>
      <c r="E20" s="58" t="s">
        <v>229</v>
      </c>
      <c r="F20" s="59"/>
      <c r="G20" s="59">
        <v>100</v>
      </c>
      <c r="H20" s="97">
        <v>1</v>
      </c>
      <c r="I20" s="45" t="s">
        <v>64</v>
      </c>
      <c r="J20" s="45" t="s">
        <v>71</v>
      </c>
      <c r="K20" s="45" t="s">
        <v>54</v>
      </c>
      <c r="L20" s="46"/>
      <c r="M20" s="47"/>
      <c r="N20" s="98" t="str">
        <f t="shared" si="3"/>
        <v>○</v>
      </c>
      <c r="O20" s="71"/>
      <c r="P20" s="71"/>
      <c r="Q20" s="71"/>
      <c r="R20" s="71"/>
      <c r="S20" s="71"/>
      <c r="T20" s="71"/>
      <c r="U20" s="71"/>
      <c r="V20" s="71"/>
      <c r="W20" s="71"/>
      <c r="X20" s="72"/>
      <c r="Y20" s="68">
        <f t="shared" si="0"/>
        <v>1</v>
      </c>
      <c r="Z20" s="100"/>
      <c r="AA20" s="70"/>
      <c r="AB20" s="71"/>
      <c r="AC20" s="71"/>
      <c r="AD20" s="101"/>
      <c r="AE20" s="73">
        <f t="shared" si="1"/>
        <v>1</v>
      </c>
      <c r="AF20" s="102"/>
      <c r="AG20" s="70"/>
      <c r="AH20" s="71"/>
      <c r="AI20" s="71"/>
      <c r="AJ20" s="72"/>
    </row>
    <row r="21" spans="2:37" ht="10.5" customHeight="1" x14ac:dyDescent="0.15">
      <c r="B21" s="373"/>
      <c r="C21" s="373"/>
      <c r="D21" s="473"/>
      <c r="E21" s="58" t="s">
        <v>230</v>
      </c>
      <c r="F21" s="59"/>
      <c r="G21" s="59">
        <v>100</v>
      </c>
      <c r="H21" s="97">
        <v>1</v>
      </c>
      <c r="I21" s="45" t="s">
        <v>64</v>
      </c>
      <c r="J21" s="45" t="s">
        <v>71</v>
      </c>
      <c r="K21" s="45" t="s">
        <v>231</v>
      </c>
      <c r="L21" s="46"/>
      <c r="M21" s="47"/>
      <c r="N21" s="113" t="str">
        <f>IF($G21&lt;60,"","◇")</f>
        <v>◇</v>
      </c>
      <c r="O21" s="71"/>
      <c r="P21" s="71"/>
      <c r="Q21" s="71"/>
      <c r="R21" s="71"/>
      <c r="S21" s="71"/>
      <c r="T21" s="71"/>
      <c r="U21" s="71"/>
      <c r="V21" s="71"/>
      <c r="W21" s="71"/>
      <c r="X21" s="72"/>
      <c r="Y21" s="68">
        <f t="shared" si="0"/>
        <v>1</v>
      </c>
      <c r="Z21" s="100"/>
      <c r="AA21" s="70"/>
      <c r="AB21" s="71"/>
      <c r="AC21" s="71"/>
      <c r="AD21" s="101"/>
      <c r="AE21" s="73">
        <f t="shared" si="1"/>
        <v>1</v>
      </c>
      <c r="AF21" s="102"/>
      <c r="AG21" s="70"/>
      <c r="AH21" s="71"/>
      <c r="AI21" s="71"/>
      <c r="AJ21" s="72"/>
    </row>
    <row r="22" spans="2:37" ht="10.5" customHeight="1" x14ac:dyDescent="0.15">
      <c r="B22" s="373"/>
      <c r="C22" s="373"/>
      <c r="D22" s="473"/>
      <c r="E22" s="58" t="s">
        <v>65</v>
      </c>
      <c r="F22" s="59"/>
      <c r="G22" s="59">
        <v>100</v>
      </c>
      <c r="H22" s="97">
        <v>1</v>
      </c>
      <c r="I22" s="45" t="s">
        <v>64</v>
      </c>
      <c r="J22" s="45" t="s">
        <v>66</v>
      </c>
      <c r="K22" s="45" t="s">
        <v>54</v>
      </c>
      <c r="L22" s="46"/>
      <c r="M22" s="47"/>
      <c r="N22" s="104"/>
      <c r="O22" s="71"/>
      <c r="P22" s="71"/>
      <c r="Q22" s="71"/>
      <c r="R22" s="71"/>
      <c r="S22" s="105" t="str">
        <f>IF($G22&lt;60,"","○")</f>
        <v>○</v>
      </c>
      <c r="T22" s="71"/>
      <c r="U22" s="71"/>
      <c r="V22" s="71"/>
      <c r="W22" s="71"/>
      <c r="X22" s="72"/>
      <c r="Y22" s="68">
        <f>IF($G22&lt;60,"",$H22)</f>
        <v>1</v>
      </c>
      <c r="Z22" s="100"/>
      <c r="AA22" s="70"/>
      <c r="AB22" s="71"/>
      <c r="AC22" s="71"/>
      <c r="AD22" s="101"/>
      <c r="AE22" s="73">
        <f>IF($G22&lt;60,"",$H22)</f>
        <v>1</v>
      </c>
      <c r="AF22" s="106">
        <f>IF($G22&lt;60,"",$H22)</f>
        <v>1</v>
      </c>
      <c r="AG22" s="70"/>
      <c r="AH22" s="71"/>
      <c r="AI22" s="71"/>
      <c r="AJ22" s="72"/>
    </row>
    <row r="23" spans="2:37" ht="10.5" customHeight="1" x14ac:dyDescent="0.15">
      <c r="B23" s="373"/>
      <c r="C23" s="373"/>
      <c r="D23" s="473"/>
      <c r="E23" s="58" t="s">
        <v>67</v>
      </c>
      <c r="F23" s="59"/>
      <c r="G23" s="59">
        <v>100</v>
      </c>
      <c r="H23" s="97">
        <v>1</v>
      </c>
      <c r="I23" s="45" t="s">
        <v>64</v>
      </c>
      <c r="J23" s="45" t="s">
        <v>66</v>
      </c>
      <c r="K23" s="45" t="s">
        <v>54</v>
      </c>
      <c r="L23" s="46"/>
      <c r="M23" s="47"/>
      <c r="N23" s="104"/>
      <c r="O23" s="71"/>
      <c r="P23" s="71"/>
      <c r="Q23" s="71"/>
      <c r="R23" s="71"/>
      <c r="S23" s="105" t="str">
        <f t="shared" ref="S23:S29" si="4">IF($G23&lt;60,"","○")</f>
        <v>○</v>
      </c>
      <c r="T23" s="71"/>
      <c r="U23" s="71"/>
      <c r="V23" s="71"/>
      <c r="W23" s="71"/>
      <c r="X23" s="72"/>
      <c r="Y23" s="68">
        <f t="shared" si="0"/>
        <v>1</v>
      </c>
      <c r="Z23" s="100"/>
      <c r="AA23" s="70"/>
      <c r="AB23" s="71"/>
      <c r="AC23" s="71"/>
      <c r="AD23" s="101"/>
      <c r="AE23" s="73">
        <f t="shared" si="1"/>
        <v>1</v>
      </c>
      <c r="AF23" s="106">
        <f t="shared" si="1"/>
        <v>1</v>
      </c>
      <c r="AG23" s="70"/>
      <c r="AH23" s="71"/>
      <c r="AI23" s="71"/>
      <c r="AJ23" s="72"/>
    </row>
    <row r="24" spans="2:37" ht="10.5" customHeight="1" x14ac:dyDescent="0.15">
      <c r="B24" s="373"/>
      <c r="C24" s="373"/>
      <c r="D24" s="473"/>
      <c r="E24" s="96" t="s">
        <v>68</v>
      </c>
      <c r="F24" s="42"/>
      <c r="G24" s="59">
        <v>100</v>
      </c>
      <c r="H24" s="97">
        <v>1</v>
      </c>
      <c r="I24" s="78" t="s">
        <v>64</v>
      </c>
      <c r="J24" s="45" t="s">
        <v>66</v>
      </c>
      <c r="K24" s="78" t="s">
        <v>54</v>
      </c>
      <c r="L24" s="46"/>
      <c r="M24" s="47"/>
      <c r="N24" s="104"/>
      <c r="O24" s="71"/>
      <c r="P24" s="71"/>
      <c r="Q24" s="71"/>
      <c r="R24" s="71"/>
      <c r="S24" s="65" t="str">
        <f>IF($G24&lt;60,"","◇")</f>
        <v>◇</v>
      </c>
      <c r="T24" s="71"/>
      <c r="U24" s="71"/>
      <c r="V24" s="71"/>
      <c r="W24" s="71"/>
      <c r="X24" s="72"/>
      <c r="Y24" s="68">
        <f>IF($G24&lt;60,"",$H24)</f>
        <v>1</v>
      </c>
      <c r="Z24" s="100"/>
      <c r="AA24" s="107"/>
      <c r="AB24" s="108"/>
      <c r="AC24" s="108"/>
      <c r="AD24" s="109"/>
      <c r="AE24" s="73">
        <f t="shared" si="1"/>
        <v>1</v>
      </c>
      <c r="AF24" s="110">
        <f t="shared" si="1"/>
        <v>1</v>
      </c>
      <c r="AG24" s="107"/>
      <c r="AH24" s="108"/>
      <c r="AI24" s="108"/>
      <c r="AJ24" s="72"/>
    </row>
    <row r="25" spans="2:37" ht="10.5" customHeight="1" x14ac:dyDescent="0.15">
      <c r="B25" s="373"/>
      <c r="C25" s="373"/>
      <c r="D25" s="473"/>
      <c r="E25" s="58" t="s">
        <v>69</v>
      </c>
      <c r="F25" s="59"/>
      <c r="G25" s="59">
        <v>100</v>
      </c>
      <c r="H25" s="97">
        <v>1</v>
      </c>
      <c r="I25" s="45" t="s">
        <v>64</v>
      </c>
      <c r="J25" s="45" t="s">
        <v>66</v>
      </c>
      <c r="K25" s="45" t="s">
        <v>54</v>
      </c>
      <c r="L25" s="46"/>
      <c r="M25" s="47"/>
      <c r="N25" s="104"/>
      <c r="O25" s="71"/>
      <c r="P25" s="71"/>
      <c r="Q25" s="71"/>
      <c r="R25" s="71"/>
      <c r="S25" s="105" t="str">
        <f>IF($G25&lt;60,"","○")</f>
        <v>○</v>
      </c>
      <c r="T25" s="71"/>
      <c r="U25" s="71"/>
      <c r="V25" s="71"/>
      <c r="W25" s="71"/>
      <c r="X25" s="72"/>
      <c r="Y25" s="68">
        <f>IF($G25&lt;60,"",$H25)</f>
        <v>1</v>
      </c>
      <c r="Z25" s="100"/>
      <c r="AA25" s="70"/>
      <c r="AB25" s="71"/>
      <c r="AC25" s="71"/>
      <c r="AD25" s="101"/>
      <c r="AE25" s="73">
        <f t="shared" si="1"/>
        <v>1</v>
      </c>
      <c r="AF25" s="106">
        <f t="shared" si="1"/>
        <v>1</v>
      </c>
      <c r="AG25" s="70"/>
      <c r="AH25" s="71"/>
      <c r="AI25" s="71"/>
      <c r="AJ25" s="72"/>
    </row>
    <row r="26" spans="2:37" ht="10.5" customHeight="1" x14ac:dyDescent="0.15">
      <c r="B26" s="373"/>
      <c r="C26" s="373"/>
      <c r="D26" s="473"/>
      <c r="E26" s="58" t="s">
        <v>70</v>
      </c>
      <c r="F26" s="59"/>
      <c r="G26" s="59">
        <v>100</v>
      </c>
      <c r="H26" s="97">
        <v>1</v>
      </c>
      <c r="I26" s="45" t="s">
        <v>64</v>
      </c>
      <c r="J26" s="45" t="s">
        <v>71</v>
      </c>
      <c r="K26" s="45" t="s">
        <v>54</v>
      </c>
      <c r="L26" s="46"/>
      <c r="M26" s="47"/>
      <c r="N26" s="104"/>
      <c r="O26" s="71"/>
      <c r="P26" s="71"/>
      <c r="Q26" s="71"/>
      <c r="R26" s="71"/>
      <c r="S26" s="105" t="str">
        <f>IF($G26&lt;60,"","○")</f>
        <v>○</v>
      </c>
      <c r="T26" s="71"/>
      <c r="U26" s="71"/>
      <c r="V26" s="71"/>
      <c r="W26" s="71"/>
      <c r="X26" s="72"/>
      <c r="Y26" s="68">
        <f>IF($G26&lt;60,"",$H26)</f>
        <v>1</v>
      </c>
      <c r="Z26" s="100"/>
      <c r="AA26" s="70"/>
      <c r="AB26" s="71"/>
      <c r="AC26" s="71"/>
      <c r="AD26" s="101"/>
      <c r="AE26" s="73">
        <f t="shared" si="1"/>
        <v>1</v>
      </c>
      <c r="AF26" s="106">
        <f t="shared" si="1"/>
        <v>1</v>
      </c>
      <c r="AG26" s="70"/>
      <c r="AH26" s="71"/>
      <c r="AI26" s="71"/>
      <c r="AJ26" s="72"/>
    </row>
    <row r="27" spans="2:37" ht="10.5" customHeight="1" x14ac:dyDescent="0.15">
      <c r="B27" s="373"/>
      <c r="C27" s="373"/>
      <c r="D27" s="473"/>
      <c r="E27" s="58" t="s">
        <v>72</v>
      </c>
      <c r="F27" s="59"/>
      <c r="G27" s="59">
        <v>100</v>
      </c>
      <c r="H27" s="97">
        <v>1</v>
      </c>
      <c r="I27" s="45" t="s">
        <v>64</v>
      </c>
      <c r="J27" s="45" t="s">
        <v>71</v>
      </c>
      <c r="K27" s="45" t="s">
        <v>54</v>
      </c>
      <c r="L27" s="46"/>
      <c r="M27" s="47"/>
      <c r="N27" s="104"/>
      <c r="O27" s="71"/>
      <c r="P27" s="71"/>
      <c r="Q27" s="71"/>
      <c r="R27" s="71"/>
      <c r="S27" s="105" t="str">
        <f t="shared" si="4"/>
        <v>○</v>
      </c>
      <c r="T27" s="71"/>
      <c r="U27" s="71"/>
      <c r="V27" s="71"/>
      <c r="W27" s="71"/>
      <c r="X27" s="72"/>
      <c r="Y27" s="68">
        <f t="shared" si="0"/>
        <v>1</v>
      </c>
      <c r="Z27" s="100"/>
      <c r="AA27" s="70"/>
      <c r="AB27" s="71"/>
      <c r="AC27" s="71"/>
      <c r="AD27" s="101"/>
      <c r="AE27" s="73">
        <f t="shared" si="1"/>
        <v>1</v>
      </c>
      <c r="AF27" s="106">
        <f t="shared" si="1"/>
        <v>1</v>
      </c>
      <c r="AG27" s="70"/>
      <c r="AH27" s="71"/>
      <c r="AI27" s="71"/>
      <c r="AJ27" s="72"/>
    </row>
    <row r="28" spans="2:37" ht="10.5" customHeight="1" x14ac:dyDescent="0.15">
      <c r="B28" s="373"/>
      <c r="C28" s="373"/>
      <c r="D28" s="473"/>
      <c r="E28" s="111" t="s">
        <v>73</v>
      </c>
      <c r="F28" s="42"/>
      <c r="G28" s="59">
        <v>100</v>
      </c>
      <c r="H28" s="97">
        <v>1</v>
      </c>
      <c r="I28" s="78" t="s">
        <v>64</v>
      </c>
      <c r="J28" s="45" t="s">
        <v>71</v>
      </c>
      <c r="K28" s="78" t="s">
        <v>54</v>
      </c>
      <c r="L28" s="46"/>
      <c r="M28" s="47"/>
      <c r="N28" s="104"/>
      <c r="O28" s="71"/>
      <c r="P28" s="71"/>
      <c r="Q28" s="71"/>
      <c r="R28" s="71"/>
      <c r="S28" s="65" t="str">
        <f>IF($G28&lt;60,"","◇")</f>
        <v>◇</v>
      </c>
      <c r="T28" s="71"/>
      <c r="U28" s="71"/>
      <c r="V28" s="71"/>
      <c r="W28" s="71"/>
      <c r="X28" s="72"/>
      <c r="Y28" s="68">
        <f>IF($G28&lt;60,"",$H28)</f>
        <v>1</v>
      </c>
      <c r="Z28" s="100"/>
      <c r="AA28" s="107"/>
      <c r="AB28" s="108"/>
      <c r="AC28" s="108"/>
      <c r="AD28" s="109"/>
      <c r="AE28" s="73">
        <f>IF($G28&lt;60,"",$H28)</f>
        <v>1</v>
      </c>
      <c r="AF28" s="110">
        <f>IF($G28&lt;60,"",$H28)</f>
        <v>1</v>
      </c>
      <c r="AG28" s="70"/>
      <c r="AH28" s="71"/>
      <c r="AI28" s="71"/>
      <c r="AJ28" s="72"/>
    </row>
    <row r="29" spans="2:37" ht="10.5" customHeight="1" x14ac:dyDescent="0.15">
      <c r="B29" s="373"/>
      <c r="C29" s="373"/>
      <c r="D29" s="473"/>
      <c r="E29" s="58" t="s">
        <v>74</v>
      </c>
      <c r="F29" s="59"/>
      <c r="G29" s="59">
        <v>100</v>
      </c>
      <c r="H29" s="97">
        <v>1</v>
      </c>
      <c r="I29" s="45" t="s">
        <v>64</v>
      </c>
      <c r="J29" s="45" t="s">
        <v>71</v>
      </c>
      <c r="K29" s="45" t="s">
        <v>54</v>
      </c>
      <c r="L29" s="46"/>
      <c r="M29" s="47"/>
      <c r="N29" s="104"/>
      <c r="O29" s="71"/>
      <c r="P29" s="71"/>
      <c r="Q29" s="71"/>
      <c r="R29" s="71"/>
      <c r="S29" s="105" t="str">
        <f t="shared" si="4"/>
        <v>○</v>
      </c>
      <c r="T29" s="71"/>
      <c r="U29" s="71"/>
      <c r="V29" s="71"/>
      <c r="W29" s="71"/>
      <c r="X29" s="72"/>
      <c r="Y29" s="68">
        <f t="shared" si="0"/>
        <v>1</v>
      </c>
      <c r="Z29" s="100"/>
      <c r="AA29" s="70"/>
      <c r="AB29" s="71"/>
      <c r="AC29" s="71"/>
      <c r="AD29" s="101"/>
      <c r="AE29" s="73">
        <f t="shared" si="1"/>
        <v>1</v>
      </c>
      <c r="AF29" s="106">
        <f t="shared" si="1"/>
        <v>1</v>
      </c>
      <c r="AG29" s="70"/>
      <c r="AH29" s="71"/>
      <c r="AI29" s="71"/>
      <c r="AJ29" s="72"/>
    </row>
    <row r="30" spans="2:37" ht="10.5" customHeight="1" x14ac:dyDescent="0.15">
      <c r="B30" s="373"/>
      <c r="C30" s="373"/>
      <c r="D30" s="473"/>
      <c r="E30" s="41" t="s">
        <v>76</v>
      </c>
      <c r="F30" s="42"/>
      <c r="G30" s="42">
        <v>100</v>
      </c>
      <c r="H30" s="114">
        <v>1</v>
      </c>
      <c r="I30" s="115" t="s">
        <v>64</v>
      </c>
      <c r="J30" s="115" t="s">
        <v>77</v>
      </c>
      <c r="K30" s="115" t="s">
        <v>54</v>
      </c>
      <c r="L30" s="92"/>
      <c r="M30" s="93"/>
      <c r="N30" s="48"/>
      <c r="O30" s="55"/>
      <c r="P30" s="116" t="str">
        <f>IF($G30&lt;60,"","○")</f>
        <v>○</v>
      </c>
      <c r="Q30" s="55"/>
      <c r="R30" s="55"/>
      <c r="S30" s="55"/>
      <c r="T30" s="55"/>
      <c r="U30" s="55"/>
      <c r="V30" s="55"/>
      <c r="W30" s="55"/>
      <c r="X30" s="56"/>
      <c r="Y30" s="52">
        <f t="shared" si="0"/>
        <v>1</v>
      </c>
      <c r="Z30" s="117">
        <f t="shared" si="0"/>
        <v>1</v>
      </c>
      <c r="AA30" s="118"/>
      <c r="AB30" s="119"/>
      <c r="AC30" s="119"/>
      <c r="AD30" s="120"/>
      <c r="AE30" s="57">
        <f t="shared" si="1"/>
        <v>1</v>
      </c>
      <c r="AF30" s="56"/>
      <c r="AG30" s="118"/>
      <c r="AH30" s="119"/>
      <c r="AI30" s="119"/>
      <c r="AJ30" s="121"/>
    </row>
    <row r="31" spans="2:37" ht="10.5" customHeight="1" x14ac:dyDescent="0.15">
      <c r="B31" s="373"/>
      <c r="C31" s="417"/>
      <c r="D31" s="474"/>
      <c r="E31" s="76" t="s">
        <v>78</v>
      </c>
      <c r="F31" s="122"/>
      <c r="G31" s="122">
        <v>100</v>
      </c>
      <c r="H31" s="123">
        <v>1</v>
      </c>
      <c r="I31" s="124" t="s">
        <v>64</v>
      </c>
      <c r="J31" s="124" t="s">
        <v>75</v>
      </c>
      <c r="K31" s="124" t="s">
        <v>54</v>
      </c>
      <c r="L31" s="79"/>
      <c r="M31" s="80"/>
      <c r="N31" s="125"/>
      <c r="O31" s="90"/>
      <c r="P31" s="126" t="str">
        <f>IF($G31&lt;60,"","○")</f>
        <v>○</v>
      </c>
      <c r="Q31" s="90"/>
      <c r="R31" s="90"/>
      <c r="S31" s="90"/>
      <c r="T31" s="90"/>
      <c r="U31" s="90"/>
      <c r="V31" s="90"/>
      <c r="W31" s="90"/>
      <c r="X31" s="127"/>
      <c r="Y31" s="85">
        <f t="shared" si="0"/>
        <v>1</v>
      </c>
      <c r="Z31" s="128">
        <f t="shared" si="0"/>
        <v>1</v>
      </c>
      <c r="AA31" s="89"/>
      <c r="AB31" s="90"/>
      <c r="AC31" s="90"/>
      <c r="AD31" s="129"/>
      <c r="AE31" s="87">
        <f t="shared" si="1"/>
        <v>1</v>
      </c>
      <c r="AF31" s="127"/>
      <c r="AG31" s="89"/>
      <c r="AH31" s="90"/>
      <c r="AI31" s="90"/>
      <c r="AJ31" s="130"/>
    </row>
    <row r="32" spans="2:37" ht="10.5" customHeight="1" x14ac:dyDescent="0.15">
      <c r="B32" s="373"/>
      <c r="C32" s="373" t="s">
        <v>133</v>
      </c>
      <c r="D32" s="381" t="s">
        <v>265</v>
      </c>
      <c r="E32" s="96" t="s">
        <v>81</v>
      </c>
      <c r="F32" s="42"/>
      <c r="G32" s="42">
        <v>100</v>
      </c>
      <c r="H32" s="97">
        <v>2</v>
      </c>
      <c r="I32" s="44" t="s">
        <v>52</v>
      </c>
      <c r="J32" s="44" t="s">
        <v>62</v>
      </c>
      <c r="K32" s="44" t="s">
        <v>54</v>
      </c>
      <c r="L32" s="46"/>
      <c r="M32" s="47"/>
      <c r="N32" s="133"/>
      <c r="O32" s="55"/>
      <c r="P32" s="138" t="str">
        <f>IF($G32&lt;60,"","◎")</f>
        <v>◎</v>
      </c>
      <c r="Q32" s="55"/>
      <c r="R32" s="55"/>
      <c r="S32" s="55"/>
      <c r="T32" s="55"/>
      <c r="U32" s="55"/>
      <c r="V32" s="55"/>
      <c r="W32" s="55"/>
      <c r="X32" s="56"/>
      <c r="Y32" s="52">
        <f t="shared" ref="Y32:Z61" si="5">IF($G32&lt;60,"",$H32)</f>
        <v>2</v>
      </c>
      <c r="Z32" s="117">
        <f t="shared" si="5"/>
        <v>2</v>
      </c>
      <c r="AA32" s="54"/>
      <c r="AB32" s="55"/>
      <c r="AC32" s="55"/>
      <c r="AD32" s="57">
        <f t="shared" ref="AD32:AD42" si="6">IF($G32&lt;60,"",$H32)</f>
        <v>2</v>
      </c>
      <c r="AE32" s="57">
        <f>IF($G32&lt;60,"",$H32)</f>
        <v>2</v>
      </c>
      <c r="AF32" s="56"/>
      <c r="AG32" s="54"/>
      <c r="AH32" s="55"/>
      <c r="AI32" s="55"/>
      <c r="AJ32" s="137">
        <f>IF($G32&lt;60,"",$H32)</f>
        <v>2</v>
      </c>
      <c r="AK32" s="143"/>
    </row>
    <row r="33" spans="2:37" ht="10.5" customHeight="1" x14ac:dyDescent="0.15">
      <c r="B33" s="373"/>
      <c r="C33" s="373"/>
      <c r="D33" s="381"/>
      <c r="E33" s="144" t="s">
        <v>82</v>
      </c>
      <c r="F33" s="59"/>
      <c r="G33" s="59">
        <v>100</v>
      </c>
      <c r="H33" s="97">
        <v>1</v>
      </c>
      <c r="I33" s="45" t="s">
        <v>52</v>
      </c>
      <c r="J33" s="44" t="s">
        <v>217</v>
      </c>
      <c r="K33" s="45" t="s">
        <v>54</v>
      </c>
      <c r="L33" s="46"/>
      <c r="M33" s="47"/>
      <c r="N33" s="104"/>
      <c r="O33" s="71"/>
      <c r="P33" s="138" t="str">
        <f>IF($G33&lt;60,"","◎")</f>
        <v>◎</v>
      </c>
      <c r="Q33" s="71"/>
      <c r="R33" s="55"/>
      <c r="S33" s="55"/>
      <c r="T33" s="55"/>
      <c r="U33" s="71"/>
      <c r="V33" s="71"/>
      <c r="W33" s="71"/>
      <c r="X33" s="72"/>
      <c r="Y33" s="52">
        <f t="shared" si="5"/>
        <v>1</v>
      </c>
      <c r="Z33" s="69">
        <f t="shared" si="5"/>
        <v>1</v>
      </c>
      <c r="AA33" s="70"/>
      <c r="AB33" s="71"/>
      <c r="AC33" s="71"/>
      <c r="AD33" s="73">
        <f t="shared" si="6"/>
        <v>1</v>
      </c>
      <c r="AE33" s="73">
        <f>IF($G33&lt;60,"",$H33)</f>
        <v>1</v>
      </c>
      <c r="AF33" s="72"/>
      <c r="AG33" s="70"/>
      <c r="AH33" s="71"/>
      <c r="AI33" s="71"/>
      <c r="AJ33" s="110">
        <f>IF($G33&lt;60,"",$H33)</f>
        <v>1</v>
      </c>
    </row>
    <row r="34" spans="2:37" ht="10.5" customHeight="1" x14ac:dyDescent="0.15">
      <c r="B34" s="373"/>
      <c r="C34" s="373"/>
      <c r="D34" s="381"/>
      <c r="E34" s="144" t="s">
        <v>83</v>
      </c>
      <c r="F34" s="59"/>
      <c r="G34" s="59">
        <v>100</v>
      </c>
      <c r="H34" s="97">
        <v>2</v>
      </c>
      <c r="I34" s="45" t="s">
        <v>52</v>
      </c>
      <c r="J34" s="44" t="s">
        <v>53</v>
      </c>
      <c r="K34" s="45" t="s">
        <v>54</v>
      </c>
      <c r="L34" s="46"/>
      <c r="M34" s="47"/>
      <c r="N34" s="104"/>
      <c r="O34" s="71"/>
      <c r="P34" s="138" t="str">
        <f>IF($G34&lt;60,"","◎")</f>
        <v>◎</v>
      </c>
      <c r="Q34" s="71"/>
      <c r="R34" s="71"/>
      <c r="S34" s="71"/>
      <c r="T34" s="71"/>
      <c r="U34" s="71"/>
      <c r="V34" s="71"/>
      <c r="W34" s="71"/>
      <c r="X34" s="72"/>
      <c r="Y34" s="68">
        <f t="shared" si="5"/>
        <v>2</v>
      </c>
      <c r="Z34" s="69">
        <f t="shared" si="5"/>
        <v>2</v>
      </c>
      <c r="AA34" s="70"/>
      <c r="AB34" s="71"/>
      <c r="AC34" s="71"/>
      <c r="AD34" s="73">
        <f t="shared" si="6"/>
        <v>2</v>
      </c>
      <c r="AE34" s="73">
        <f>IF($G34&lt;60,"",$H34)</f>
        <v>2</v>
      </c>
      <c r="AF34" s="72"/>
      <c r="AG34" s="70"/>
      <c r="AH34" s="71"/>
      <c r="AI34" s="108"/>
      <c r="AJ34" s="110">
        <f>IF($G34&lt;60,"",$H34)</f>
        <v>2</v>
      </c>
    </row>
    <row r="35" spans="2:37" ht="10.5" customHeight="1" x14ac:dyDescent="0.15">
      <c r="B35" s="373"/>
      <c r="C35" s="373"/>
      <c r="D35" s="381"/>
      <c r="E35" s="144" t="s">
        <v>244</v>
      </c>
      <c r="F35" s="59"/>
      <c r="G35" s="59">
        <v>100</v>
      </c>
      <c r="H35" s="97">
        <v>1</v>
      </c>
      <c r="I35" s="45" t="s">
        <v>52</v>
      </c>
      <c r="J35" s="44" t="s">
        <v>217</v>
      </c>
      <c r="K35" s="45" t="s">
        <v>54</v>
      </c>
      <c r="L35" s="46"/>
      <c r="M35" s="47"/>
      <c r="N35" s="104"/>
      <c r="O35" s="71"/>
      <c r="P35" s="138" t="str">
        <f>IF($G35&lt;60,"","◎")</f>
        <v>◎</v>
      </c>
      <c r="Q35" s="71"/>
      <c r="R35" s="71"/>
      <c r="S35" s="71"/>
      <c r="T35" s="71"/>
      <c r="U35" s="71"/>
      <c r="V35" s="71"/>
      <c r="W35" s="71"/>
      <c r="X35" s="72"/>
      <c r="Y35" s="68">
        <f t="shared" si="5"/>
        <v>1</v>
      </c>
      <c r="Z35" s="69">
        <f t="shared" si="5"/>
        <v>1</v>
      </c>
      <c r="AA35" s="70"/>
      <c r="AB35" s="71"/>
      <c r="AC35" s="71"/>
      <c r="AD35" s="73">
        <f t="shared" si="6"/>
        <v>1</v>
      </c>
      <c r="AE35" s="73">
        <f>IF($G35&lt;60,"",$H35)</f>
        <v>1</v>
      </c>
      <c r="AF35" s="72"/>
      <c r="AG35" s="70"/>
      <c r="AH35" s="71"/>
      <c r="AI35" s="108"/>
      <c r="AJ35" s="110">
        <f>IF($G35&lt;60,"",$H35)</f>
        <v>1</v>
      </c>
    </row>
    <row r="36" spans="2:37" ht="10.5" customHeight="1" x14ac:dyDescent="0.15">
      <c r="B36" s="373"/>
      <c r="C36" s="373"/>
      <c r="D36" s="381"/>
      <c r="E36" s="144" t="s">
        <v>84</v>
      </c>
      <c r="F36" s="59"/>
      <c r="G36" s="59">
        <v>100</v>
      </c>
      <c r="H36" s="97">
        <v>2</v>
      </c>
      <c r="I36" s="45" t="s">
        <v>52</v>
      </c>
      <c r="J36" s="44" t="s">
        <v>85</v>
      </c>
      <c r="K36" s="45" t="s">
        <v>54</v>
      </c>
      <c r="L36" s="46"/>
      <c r="M36" s="47"/>
      <c r="N36" s="104"/>
      <c r="O36" s="71"/>
      <c r="P36" s="71"/>
      <c r="Q36" s="138" t="str">
        <f t="shared" ref="Q36:Q53" si="7">IF($G36&lt;60,"","◎")</f>
        <v>◎</v>
      </c>
      <c r="R36" s="71"/>
      <c r="S36" s="71"/>
      <c r="T36" s="71"/>
      <c r="U36" s="71"/>
      <c r="V36" s="71"/>
      <c r="W36" s="71"/>
      <c r="X36" s="72"/>
      <c r="Y36" s="68">
        <f t="shared" si="5"/>
        <v>2</v>
      </c>
      <c r="Z36" s="145">
        <f t="shared" si="5"/>
        <v>2</v>
      </c>
      <c r="AA36" s="70"/>
      <c r="AB36" s="71"/>
      <c r="AC36" s="71"/>
      <c r="AD36" s="73">
        <f t="shared" si="6"/>
        <v>2</v>
      </c>
      <c r="AE36" s="101"/>
      <c r="AF36" s="72"/>
      <c r="AG36" s="146">
        <f t="shared" ref="AG36:AH52" si="8">IF($G36&lt;60,"",$H36)</f>
        <v>2</v>
      </c>
      <c r="AH36" s="73">
        <f t="shared" si="8"/>
        <v>2</v>
      </c>
      <c r="AI36" s="71"/>
      <c r="AJ36" s="72"/>
    </row>
    <row r="37" spans="2:37" ht="10.5" customHeight="1" x14ac:dyDescent="0.15">
      <c r="B37" s="373"/>
      <c r="C37" s="373"/>
      <c r="D37" s="381"/>
      <c r="E37" s="144" t="s">
        <v>86</v>
      </c>
      <c r="F37" s="59"/>
      <c r="G37" s="59">
        <v>100</v>
      </c>
      <c r="H37" s="132">
        <v>1</v>
      </c>
      <c r="I37" s="45" t="s">
        <v>79</v>
      </c>
      <c r="J37" s="147" t="s">
        <v>56</v>
      </c>
      <c r="K37" s="45" t="s">
        <v>54</v>
      </c>
      <c r="L37" s="46"/>
      <c r="M37" s="47"/>
      <c r="N37" s="104"/>
      <c r="O37" s="71"/>
      <c r="P37" s="71"/>
      <c r="Q37" s="83" t="str">
        <f t="shared" si="7"/>
        <v>◎</v>
      </c>
      <c r="R37" s="71"/>
      <c r="S37" s="71"/>
      <c r="T37" s="71"/>
      <c r="U37" s="71"/>
      <c r="V37" s="71"/>
      <c r="W37" s="71"/>
      <c r="X37" s="72"/>
      <c r="Y37" s="68">
        <f t="shared" si="5"/>
        <v>1</v>
      </c>
      <c r="Z37" s="145">
        <f t="shared" si="5"/>
        <v>1</v>
      </c>
      <c r="AA37" s="70"/>
      <c r="AB37" s="71"/>
      <c r="AC37" s="71"/>
      <c r="AD37" s="73">
        <f t="shared" si="6"/>
        <v>1</v>
      </c>
      <c r="AE37" s="71"/>
      <c r="AF37" s="72"/>
      <c r="AG37" s="146">
        <f t="shared" si="8"/>
        <v>1</v>
      </c>
      <c r="AH37" s="73">
        <f t="shared" si="8"/>
        <v>1</v>
      </c>
      <c r="AI37" s="71"/>
      <c r="AJ37" s="72"/>
    </row>
    <row r="38" spans="2:37" ht="10.5" customHeight="1" x14ac:dyDescent="0.15">
      <c r="B38" s="373"/>
      <c r="C38" s="373"/>
      <c r="D38" s="381"/>
      <c r="E38" s="144" t="s">
        <v>87</v>
      </c>
      <c r="F38" s="59"/>
      <c r="G38" s="59">
        <v>100</v>
      </c>
      <c r="H38" s="97">
        <v>2</v>
      </c>
      <c r="I38" s="45" t="s">
        <v>52</v>
      </c>
      <c r="J38" s="45" t="s">
        <v>85</v>
      </c>
      <c r="K38" s="45" t="s">
        <v>54</v>
      </c>
      <c r="L38" s="46"/>
      <c r="M38" s="47"/>
      <c r="N38" s="104"/>
      <c r="O38" s="71"/>
      <c r="P38" s="71"/>
      <c r="Q38" s="138" t="str">
        <f t="shared" si="7"/>
        <v>◎</v>
      </c>
      <c r="R38" s="71"/>
      <c r="S38" s="71"/>
      <c r="T38" s="71"/>
      <c r="U38" s="71"/>
      <c r="V38" s="71"/>
      <c r="W38" s="71"/>
      <c r="X38" s="72"/>
      <c r="Y38" s="68">
        <f t="shared" si="5"/>
        <v>2</v>
      </c>
      <c r="Z38" s="145">
        <f t="shared" si="5"/>
        <v>2</v>
      </c>
      <c r="AA38" s="70"/>
      <c r="AB38" s="71"/>
      <c r="AC38" s="71"/>
      <c r="AD38" s="73">
        <f t="shared" si="6"/>
        <v>2</v>
      </c>
      <c r="AE38" s="101"/>
      <c r="AF38" s="72"/>
      <c r="AG38" s="146">
        <f t="shared" si="8"/>
        <v>2</v>
      </c>
      <c r="AH38" s="73">
        <f t="shared" si="8"/>
        <v>2</v>
      </c>
      <c r="AI38" s="71"/>
      <c r="AJ38" s="72"/>
    </row>
    <row r="39" spans="2:37" ht="10.5" customHeight="1" x14ac:dyDescent="0.15">
      <c r="B39" s="373"/>
      <c r="C39" s="373"/>
      <c r="D39" s="381"/>
      <c r="E39" s="144" t="s">
        <v>235</v>
      </c>
      <c r="F39" s="59"/>
      <c r="G39" s="59">
        <v>100</v>
      </c>
      <c r="H39" s="97">
        <v>2</v>
      </c>
      <c r="I39" s="45" t="s">
        <v>52</v>
      </c>
      <c r="J39" s="44" t="s">
        <v>236</v>
      </c>
      <c r="K39" s="45" t="s">
        <v>54</v>
      </c>
      <c r="L39" s="46"/>
      <c r="M39" s="47"/>
      <c r="N39" s="104"/>
      <c r="O39" s="71"/>
      <c r="P39" s="71"/>
      <c r="Q39" s="138" t="str">
        <f t="shared" si="7"/>
        <v>◎</v>
      </c>
      <c r="R39" s="71"/>
      <c r="S39" s="71"/>
      <c r="T39" s="71"/>
      <c r="U39" s="71"/>
      <c r="V39" s="71"/>
      <c r="W39" s="71"/>
      <c r="X39" s="72"/>
      <c r="Y39" s="68">
        <f t="shared" si="5"/>
        <v>2</v>
      </c>
      <c r="Z39" s="145">
        <f t="shared" si="5"/>
        <v>2</v>
      </c>
      <c r="AA39" s="70"/>
      <c r="AB39" s="71"/>
      <c r="AC39" s="71"/>
      <c r="AD39" s="73">
        <f t="shared" si="6"/>
        <v>2</v>
      </c>
      <c r="AE39" s="101"/>
      <c r="AF39" s="72"/>
      <c r="AG39" s="146">
        <f t="shared" si="8"/>
        <v>2</v>
      </c>
      <c r="AH39" s="73">
        <f t="shared" si="8"/>
        <v>2</v>
      </c>
      <c r="AI39" s="71"/>
      <c r="AJ39" s="72"/>
    </row>
    <row r="40" spans="2:37" ht="10.5" customHeight="1" x14ac:dyDescent="0.15">
      <c r="B40" s="373"/>
      <c r="C40" s="373"/>
      <c r="D40" s="381"/>
      <c r="E40" s="144" t="s">
        <v>88</v>
      </c>
      <c r="F40" s="59"/>
      <c r="G40" s="59">
        <v>100</v>
      </c>
      <c r="H40" s="97">
        <v>2</v>
      </c>
      <c r="I40" s="45" t="s">
        <v>52</v>
      </c>
      <c r="J40" s="44" t="s">
        <v>62</v>
      </c>
      <c r="K40" s="45" t="s">
        <v>54</v>
      </c>
      <c r="L40" s="46"/>
      <c r="M40" s="47"/>
      <c r="N40" s="104"/>
      <c r="O40" s="71"/>
      <c r="P40" s="71"/>
      <c r="Q40" s="138" t="str">
        <f t="shared" si="7"/>
        <v>◎</v>
      </c>
      <c r="R40" s="71"/>
      <c r="S40" s="71"/>
      <c r="T40" s="71"/>
      <c r="U40" s="71"/>
      <c r="V40" s="71"/>
      <c r="W40" s="71"/>
      <c r="X40" s="72"/>
      <c r="Y40" s="68">
        <f t="shared" si="5"/>
        <v>2</v>
      </c>
      <c r="Z40" s="145">
        <f t="shared" si="5"/>
        <v>2</v>
      </c>
      <c r="AA40" s="70"/>
      <c r="AB40" s="71"/>
      <c r="AC40" s="71"/>
      <c r="AD40" s="73">
        <f t="shared" si="6"/>
        <v>2</v>
      </c>
      <c r="AE40" s="101"/>
      <c r="AF40" s="72"/>
      <c r="AG40" s="146">
        <f t="shared" si="8"/>
        <v>2</v>
      </c>
      <c r="AH40" s="73">
        <f t="shared" si="8"/>
        <v>2</v>
      </c>
      <c r="AI40" s="71"/>
      <c r="AJ40" s="72"/>
    </row>
    <row r="41" spans="2:37" ht="10.5" customHeight="1" x14ac:dyDescent="0.15">
      <c r="B41" s="373"/>
      <c r="C41" s="373"/>
      <c r="D41" s="381"/>
      <c r="E41" s="144" t="s">
        <v>89</v>
      </c>
      <c r="F41" s="42"/>
      <c r="G41" s="59">
        <v>100</v>
      </c>
      <c r="H41" s="97">
        <v>1</v>
      </c>
      <c r="I41" s="45" t="s">
        <v>52</v>
      </c>
      <c r="J41" s="112" t="s">
        <v>75</v>
      </c>
      <c r="K41" s="45" t="s">
        <v>54</v>
      </c>
      <c r="L41" s="46"/>
      <c r="M41" s="47"/>
      <c r="N41" s="104"/>
      <c r="O41" s="71"/>
      <c r="P41" s="71"/>
      <c r="Q41" s="138" t="str">
        <f t="shared" si="7"/>
        <v>◎</v>
      </c>
      <c r="R41" s="71"/>
      <c r="S41" s="71"/>
      <c r="T41" s="71"/>
      <c r="U41" s="71"/>
      <c r="V41" s="71"/>
      <c r="W41" s="71"/>
      <c r="X41" s="72"/>
      <c r="Y41" s="52">
        <f t="shared" si="5"/>
        <v>1</v>
      </c>
      <c r="Z41" s="134">
        <f t="shared" si="5"/>
        <v>1</v>
      </c>
      <c r="AA41" s="54"/>
      <c r="AB41" s="55"/>
      <c r="AC41" s="55"/>
      <c r="AD41" s="57">
        <f t="shared" si="6"/>
        <v>1</v>
      </c>
      <c r="AE41" s="55"/>
      <c r="AF41" s="56"/>
      <c r="AG41" s="149">
        <f t="shared" si="8"/>
        <v>1</v>
      </c>
      <c r="AH41" s="57">
        <f t="shared" si="8"/>
        <v>1</v>
      </c>
      <c r="AI41" s="71"/>
      <c r="AJ41" s="72"/>
    </row>
    <row r="42" spans="2:37" ht="10.5" customHeight="1" x14ac:dyDescent="0.15">
      <c r="B42" s="373"/>
      <c r="C42" s="373"/>
      <c r="D42" s="381"/>
      <c r="E42" s="144" t="s">
        <v>90</v>
      </c>
      <c r="F42" s="42"/>
      <c r="G42" s="59">
        <v>100</v>
      </c>
      <c r="H42" s="97">
        <v>1</v>
      </c>
      <c r="I42" s="45" t="s">
        <v>52</v>
      </c>
      <c r="J42" s="45" t="s">
        <v>66</v>
      </c>
      <c r="K42" s="45" t="s">
        <v>54</v>
      </c>
      <c r="L42" s="46"/>
      <c r="M42" s="47"/>
      <c r="N42" s="104"/>
      <c r="O42" s="71"/>
      <c r="P42" s="71"/>
      <c r="Q42" s="138" t="str">
        <f t="shared" si="7"/>
        <v>◎</v>
      </c>
      <c r="R42" s="71"/>
      <c r="S42" s="71"/>
      <c r="T42" s="71"/>
      <c r="U42" s="71"/>
      <c r="V42" s="71"/>
      <c r="W42" s="71"/>
      <c r="X42" s="72"/>
      <c r="Y42" s="68">
        <f t="shared" si="5"/>
        <v>1</v>
      </c>
      <c r="Z42" s="145">
        <f t="shared" si="5"/>
        <v>1</v>
      </c>
      <c r="AA42" s="70"/>
      <c r="AB42" s="71"/>
      <c r="AC42" s="71"/>
      <c r="AD42" s="57">
        <f t="shared" si="6"/>
        <v>1</v>
      </c>
      <c r="AE42" s="71"/>
      <c r="AF42" s="72"/>
      <c r="AG42" s="149">
        <f t="shared" si="8"/>
        <v>1</v>
      </c>
      <c r="AH42" s="57">
        <f t="shared" si="8"/>
        <v>1</v>
      </c>
      <c r="AI42" s="71"/>
      <c r="AJ42" s="72"/>
    </row>
    <row r="43" spans="2:37" ht="10.5" customHeight="1" x14ac:dyDescent="0.15">
      <c r="B43" s="373"/>
      <c r="C43" s="373"/>
      <c r="D43" s="381"/>
      <c r="E43" s="144" t="s">
        <v>91</v>
      </c>
      <c r="F43" s="59"/>
      <c r="G43" s="59">
        <v>100</v>
      </c>
      <c r="H43" s="97">
        <v>2</v>
      </c>
      <c r="I43" s="45" t="s">
        <v>52</v>
      </c>
      <c r="J43" s="44" t="s">
        <v>56</v>
      </c>
      <c r="K43" s="45" t="s">
        <v>54</v>
      </c>
      <c r="L43" s="46"/>
      <c r="M43" s="47"/>
      <c r="N43" s="104"/>
      <c r="O43" s="71"/>
      <c r="P43" s="71"/>
      <c r="Q43" s="138" t="str">
        <f t="shared" si="7"/>
        <v>◎</v>
      </c>
      <c r="R43" s="71"/>
      <c r="S43" s="71"/>
      <c r="T43" s="71"/>
      <c r="U43" s="71"/>
      <c r="V43" s="71"/>
      <c r="W43" s="71"/>
      <c r="X43" s="72"/>
      <c r="Y43" s="68">
        <f t="shared" si="5"/>
        <v>2</v>
      </c>
      <c r="Z43" s="145">
        <f t="shared" si="5"/>
        <v>2</v>
      </c>
      <c r="AA43" s="70"/>
      <c r="AB43" s="71"/>
      <c r="AC43" s="71"/>
      <c r="AD43" s="73">
        <f>IF($G43&lt;60,"",$H43)</f>
        <v>2</v>
      </c>
      <c r="AE43" s="101"/>
      <c r="AF43" s="72"/>
      <c r="AG43" s="149">
        <f t="shared" si="8"/>
        <v>2</v>
      </c>
      <c r="AH43" s="57">
        <f t="shared" si="8"/>
        <v>2</v>
      </c>
      <c r="AI43" s="71"/>
      <c r="AJ43" s="72"/>
    </row>
    <row r="44" spans="2:37" ht="10.5" customHeight="1" x14ac:dyDescent="0.15">
      <c r="B44" s="373"/>
      <c r="C44" s="373"/>
      <c r="D44" s="381"/>
      <c r="E44" s="144" t="s">
        <v>92</v>
      </c>
      <c r="F44" s="59"/>
      <c r="G44" s="59">
        <v>100</v>
      </c>
      <c r="H44" s="97">
        <v>2</v>
      </c>
      <c r="I44" s="45" t="s">
        <v>52</v>
      </c>
      <c r="J44" s="45" t="s">
        <v>93</v>
      </c>
      <c r="K44" s="45" t="s">
        <v>54</v>
      </c>
      <c r="L44" s="46"/>
      <c r="M44" s="47"/>
      <c r="N44" s="104"/>
      <c r="O44" s="71"/>
      <c r="P44" s="71"/>
      <c r="Q44" s="138" t="str">
        <f t="shared" si="7"/>
        <v>◎</v>
      </c>
      <c r="R44" s="71"/>
      <c r="S44" s="71"/>
      <c r="T44" s="71"/>
      <c r="U44" s="71"/>
      <c r="V44" s="71"/>
      <c r="W44" s="71"/>
      <c r="X44" s="72"/>
      <c r="Y44" s="68">
        <f t="shared" si="5"/>
        <v>2</v>
      </c>
      <c r="Z44" s="145">
        <f t="shared" si="5"/>
        <v>2</v>
      </c>
      <c r="AA44" s="70"/>
      <c r="AB44" s="71"/>
      <c r="AC44" s="71"/>
      <c r="AD44" s="73">
        <f t="shared" ref="AD44:AD53" si="9">IF($G44&lt;60,"",$H44)</f>
        <v>2</v>
      </c>
      <c r="AE44" s="55"/>
      <c r="AF44" s="72"/>
      <c r="AG44" s="149">
        <f t="shared" si="8"/>
        <v>2</v>
      </c>
      <c r="AH44" s="57">
        <f t="shared" si="8"/>
        <v>2</v>
      </c>
      <c r="AI44" s="71"/>
      <c r="AJ44" s="56"/>
      <c r="AK44" s="143"/>
    </row>
    <row r="45" spans="2:37" ht="10.5" customHeight="1" x14ac:dyDescent="0.15">
      <c r="B45" s="373"/>
      <c r="C45" s="373"/>
      <c r="D45" s="381"/>
      <c r="E45" s="144" t="s">
        <v>94</v>
      </c>
      <c r="F45" s="59"/>
      <c r="G45" s="59">
        <v>100</v>
      </c>
      <c r="H45" s="97">
        <v>2</v>
      </c>
      <c r="I45" s="45" t="s">
        <v>79</v>
      </c>
      <c r="J45" s="44" t="s">
        <v>77</v>
      </c>
      <c r="K45" s="45" t="s">
        <v>54</v>
      </c>
      <c r="L45" s="152"/>
      <c r="M45" s="153"/>
      <c r="N45" s="154"/>
      <c r="O45" s="155"/>
      <c r="P45" s="155"/>
      <c r="Q45" s="138" t="str">
        <f t="shared" si="7"/>
        <v>◎</v>
      </c>
      <c r="R45" s="155"/>
      <c r="S45" s="155"/>
      <c r="T45" s="155"/>
      <c r="U45" s="155"/>
      <c r="V45" s="155"/>
      <c r="W45" s="155"/>
      <c r="X45" s="156"/>
      <c r="Y45" s="68">
        <f t="shared" si="5"/>
        <v>2</v>
      </c>
      <c r="Z45" s="145">
        <f t="shared" si="5"/>
        <v>2</v>
      </c>
      <c r="AA45" s="70"/>
      <c r="AB45" s="71"/>
      <c r="AC45" s="71"/>
      <c r="AD45" s="73">
        <f t="shared" si="9"/>
        <v>2</v>
      </c>
      <c r="AE45" s="55"/>
      <c r="AF45" s="72"/>
      <c r="AG45" s="149">
        <f t="shared" si="8"/>
        <v>2</v>
      </c>
      <c r="AH45" s="57">
        <f t="shared" si="8"/>
        <v>2</v>
      </c>
      <c r="AI45" s="71"/>
      <c r="AJ45" s="56"/>
      <c r="AK45" s="143"/>
    </row>
    <row r="46" spans="2:37" ht="10.5" customHeight="1" x14ac:dyDescent="0.15">
      <c r="B46" s="373"/>
      <c r="C46" s="373"/>
      <c r="D46" s="381"/>
      <c r="E46" s="144" t="s">
        <v>218</v>
      </c>
      <c r="F46" s="59"/>
      <c r="G46" s="59">
        <v>100</v>
      </c>
      <c r="H46" s="97">
        <v>2</v>
      </c>
      <c r="I46" s="45" t="s">
        <v>52</v>
      </c>
      <c r="J46" s="44" t="s">
        <v>62</v>
      </c>
      <c r="K46" s="45" t="s">
        <v>54</v>
      </c>
      <c r="L46" s="46"/>
      <c r="M46" s="47"/>
      <c r="N46" s="104"/>
      <c r="O46" s="71"/>
      <c r="P46" s="71"/>
      <c r="Q46" s="138" t="str">
        <f t="shared" si="7"/>
        <v>◎</v>
      </c>
      <c r="R46" s="71"/>
      <c r="S46" s="71"/>
      <c r="T46" s="71"/>
      <c r="U46" s="71"/>
      <c r="V46" s="71"/>
      <c r="W46" s="71"/>
      <c r="X46" s="72"/>
      <c r="Y46" s="68">
        <f t="shared" si="5"/>
        <v>2</v>
      </c>
      <c r="Z46" s="145">
        <f t="shared" si="5"/>
        <v>2</v>
      </c>
      <c r="AA46" s="70"/>
      <c r="AB46" s="71"/>
      <c r="AC46" s="71"/>
      <c r="AD46" s="73">
        <f t="shared" si="9"/>
        <v>2</v>
      </c>
      <c r="AE46" s="101"/>
      <c r="AF46" s="72"/>
      <c r="AG46" s="149">
        <f t="shared" si="8"/>
        <v>2</v>
      </c>
      <c r="AH46" s="57">
        <f t="shared" si="8"/>
        <v>2</v>
      </c>
      <c r="AI46" s="71"/>
      <c r="AJ46" s="72"/>
    </row>
    <row r="47" spans="2:37" ht="10.5" customHeight="1" x14ac:dyDescent="0.15">
      <c r="B47" s="373"/>
      <c r="C47" s="373"/>
      <c r="D47" s="381"/>
      <c r="E47" s="144" t="s">
        <v>237</v>
      </c>
      <c r="F47" s="59"/>
      <c r="G47" s="59">
        <v>100</v>
      </c>
      <c r="H47" s="97">
        <v>1</v>
      </c>
      <c r="I47" s="45" t="s">
        <v>52</v>
      </c>
      <c r="J47" s="45" t="s">
        <v>66</v>
      </c>
      <c r="K47" s="45" t="s">
        <v>54</v>
      </c>
      <c r="L47" s="46"/>
      <c r="M47" s="47"/>
      <c r="N47" s="104"/>
      <c r="O47" s="71"/>
      <c r="P47" s="71"/>
      <c r="Q47" s="138" t="str">
        <f t="shared" si="7"/>
        <v>◎</v>
      </c>
      <c r="R47" s="71"/>
      <c r="S47" s="71"/>
      <c r="T47" s="71"/>
      <c r="U47" s="71"/>
      <c r="V47" s="71"/>
      <c r="W47" s="71"/>
      <c r="X47" s="72"/>
      <c r="Y47" s="68">
        <f t="shared" si="5"/>
        <v>1</v>
      </c>
      <c r="Z47" s="145">
        <f t="shared" si="5"/>
        <v>1</v>
      </c>
      <c r="AA47" s="70"/>
      <c r="AB47" s="71"/>
      <c r="AC47" s="71"/>
      <c r="AD47" s="73">
        <f t="shared" si="9"/>
        <v>1</v>
      </c>
      <c r="AE47" s="71"/>
      <c r="AF47" s="72"/>
      <c r="AG47" s="149">
        <f t="shared" si="8"/>
        <v>1</v>
      </c>
      <c r="AH47" s="57">
        <f t="shared" si="8"/>
        <v>1</v>
      </c>
      <c r="AI47" s="71"/>
      <c r="AJ47" s="72"/>
    </row>
    <row r="48" spans="2:37" ht="10.5" customHeight="1" x14ac:dyDescent="0.15">
      <c r="B48" s="373"/>
      <c r="C48" s="373"/>
      <c r="D48" s="381"/>
      <c r="E48" s="144" t="s">
        <v>238</v>
      </c>
      <c r="F48" s="59"/>
      <c r="G48" s="59">
        <v>100</v>
      </c>
      <c r="H48" s="97">
        <v>1</v>
      </c>
      <c r="I48" s="45" t="s">
        <v>52</v>
      </c>
      <c r="J48" s="44" t="s">
        <v>53</v>
      </c>
      <c r="K48" s="45" t="s">
        <v>54</v>
      </c>
      <c r="L48" s="46"/>
      <c r="M48" s="47"/>
      <c r="N48" s="104"/>
      <c r="O48" s="71"/>
      <c r="P48" s="71"/>
      <c r="Q48" s="138" t="str">
        <f t="shared" si="7"/>
        <v>◎</v>
      </c>
      <c r="R48" s="71"/>
      <c r="S48" s="71"/>
      <c r="T48" s="71"/>
      <c r="U48" s="71"/>
      <c r="V48" s="71"/>
      <c r="W48" s="71"/>
      <c r="X48" s="72"/>
      <c r="Y48" s="68">
        <f t="shared" si="5"/>
        <v>1</v>
      </c>
      <c r="Z48" s="145">
        <f t="shared" si="5"/>
        <v>1</v>
      </c>
      <c r="AA48" s="70"/>
      <c r="AB48" s="71"/>
      <c r="AC48" s="71"/>
      <c r="AD48" s="73">
        <f t="shared" si="9"/>
        <v>1</v>
      </c>
      <c r="AE48" s="101"/>
      <c r="AF48" s="72"/>
      <c r="AG48" s="149">
        <f t="shared" si="8"/>
        <v>1</v>
      </c>
      <c r="AH48" s="57">
        <f t="shared" si="8"/>
        <v>1</v>
      </c>
      <c r="AI48" s="71"/>
      <c r="AJ48" s="72"/>
    </row>
    <row r="49" spans="2:38" ht="10.5" customHeight="1" x14ac:dyDescent="0.15">
      <c r="B49" s="373"/>
      <c r="C49" s="373"/>
      <c r="D49" s="381"/>
      <c r="E49" s="144" t="s">
        <v>239</v>
      </c>
      <c r="F49" s="59"/>
      <c r="G49" s="59">
        <v>100</v>
      </c>
      <c r="H49" s="97">
        <v>1</v>
      </c>
      <c r="I49" s="45" t="s">
        <v>52</v>
      </c>
      <c r="J49" s="44" t="s">
        <v>217</v>
      </c>
      <c r="K49" s="45" t="s">
        <v>54</v>
      </c>
      <c r="L49" s="46"/>
      <c r="M49" s="47"/>
      <c r="N49" s="104"/>
      <c r="O49" s="71"/>
      <c r="P49" s="108"/>
      <c r="Q49" s="138" t="str">
        <f t="shared" si="7"/>
        <v>◎</v>
      </c>
      <c r="R49" s="71"/>
      <c r="S49" s="71"/>
      <c r="T49" s="71"/>
      <c r="U49" s="71"/>
      <c r="V49" s="71"/>
      <c r="W49" s="71"/>
      <c r="X49" s="72"/>
      <c r="Y49" s="68">
        <f t="shared" si="5"/>
        <v>1</v>
      </c>
      <c r="Z49" s="145">
        <f t="shared" si="5"/>
        <v>1</v>
      </c>
      <c r="AA49" s="70"/>
      <c r="AB49" s="71"/>
      <c r="AC49" s="71"/>
      <c r="AD49" s="73">
        <f t="shared" si="9"/>
        <v>1</v>
      </c>
      <c r="AE49" s="136"/>
      <c r="AF49" s="72"/>
      <c r="AG49" s="149">
        <f t="shared" si="8"/>
        <v>1</v>
      </c>
      <c r="AH49" s="57">
        <f t="shared" si="8"/>
        <v>1</v>
      </c>
      <c r="AI49" s="71"/>
      <c r="AJ49" s="56"/>
    </row>
    <row r="50" spans="2:38" ht="10.5" customHeight="1" x14ac:dyDescent="0.15">
      <c r="B50" s="373"/>
      <c r="C50" s="373"/>
      <c r="D50" s="381"/>
      <c r="E50" s="144" t="s">
        <v>95</v>
      </c>
      <c r="F50" s="59"/>
      <c r="G50" s="59">
        <v>100</v>
      </c>
      <c r="H50" s="97">
        <v>1</v>
      </c>
      <c r="I50" s="45" t="s">
        <v>79</v>
      </c>
      <c r="J50" s="112" t="s">
        <v>93</v>
      </c>
      <c r="K50" s="78" t="s">
        <v>80</v>
      </c>
      <c r="L50" s="46"/>
      <c r="M50" s="47"/>
      <c r="N50" s="70"/>
      <c r="O50" s="71"/>
      <c r="P50" s="108"/>
      <c r="Q50" s="83" t="str">
        <f t="shared" si="7"/>
        <v>◎</v>
      </c>
      <c r="R50" s="71"/>
      <c r="S50" s="71"/>
      <c r="T50" s="71"/>
      <c r="U50" s="71"/>
      <c r="V50" s="71"/>
      <c r="W50" s="71"/>
      <c r="X50" s="72"/>
      <c r="Y50" s="68">
        <f t="shared" si="5"/>
        <v>1</v>
      </c>
      <c r="Z50" s="159">
        <f t="shared" si="5"/>
        <v>1</v>
      </c>
      <c r="AA50" s="70"/>
      <c r="AB50" s="71"/>
      <c r="AC50" s="71"/>
      <c r="AD50" s="73">
        <f t="shared" si="9"/>
        <v>1</v>
      </c>
      <c r="AE50" s="136"/>
      <c r="AF50" s="72"/>
      <c r="AG50" s="146">
        <f t="shared" si="8"/>
        <v>1</v>
      </c>
      <c r="AH50" s="73">
        <f t="shared" si="8"/>
        <v>1</v>
      </c>
      <c r="AI50" s="71"/>
      <c r="AJ50" s="142"/>
      <c r="AK50" s="163"/>
      <c r="AL50" s="164"/>
    </row>
    <row r="51" spans="2:38" ht="10.5" customHeight="1" x14ac:dyDescent="0.15">
      <c r="B51" s="373"/>
      <c r="C51" s="373"/>
      <c r="D51" s="381"/>
      <c r="E51" s="144" t="s">
        <v>96</v>
      </c>
      <c r="F51" s="59"/>
      <c r="G51" s="59">
        <v>100</v>
      </c>
      <c r="H51" s="97">
        <v>2</v>
      </c>
      <c r="I51" s="45" t="s">
        <v>52</v>
      </c>
      <c r="J51" s="45" t="s">
        <v>56</v>
      </c>
      <c r="K51" s="45" t="s">
        <v>54</v>
      </c>
      <c r="L51" s="46"/>
      <c r="M51" s="47"/>
      <c r="N51" s="104"/>
      <c r="O51" s="71"/>
      <c r="P51" s="71"/>
      <c r="Q51" s="138" t="str">
        <f t="shared" si="7"/>
        <v>◎</v>
      </c>
      <c r="R51" s="71"/>
      <c r="S51" s="71"/>
      <c r="T51" s="71"/>
      <c r="U51" s="71"/>
      <c r="V51" s="71"/>
      <c r="W51" s="71"/>
      <c r="X51" s="72"/>
      <c r="Y51" s="68">
        <f t="shared" si="5"/>
        <v>2</v>
      </c>
      <c r="Z51" s="145">
        <f t="shared" si="5"/>
        <v>2</v>
      </c>
      <c r="AA51" s="70"/>
      <c r="AB51" s="71"/>
      <c r="AC51" s="71"/>
      <c r="AD51" s="73">
        <f t="shared" si="9"/>
        <v>2</v>
      </c>
      <c r="AE51" s="71"/>
      <c r="AF51" s="72"/>
      <c r="AG51" s="149">
        <f t="shared" si="8"/>
        <v>2</v>
      </c>
      <c r="AH51" s="57">
        <f t="shared" si="8"/>
        <v>2</v>
      </c>
      <c r="AI51" s="71"/>
      <c r="AJ51" s="72"/>
      <c r="AK51" s="163"/>
      <c r="AL51" s="164"/>
    </row>
    <row r="52" spans="2:38" ht="10.5" customHeight="1" x14ac:dyDescent="0.15">
      <c r="B52" s="373"/>
      <c r="C52" s="373"/>
      <c r="D52" s="381"/>
      <c r="E52" s="144" t="s">
        <v>97</v>
      </c>
      <c r="F52" s="59"/>
      <c r="G52" s="59">
        <v>100</v>
      </c>
      <c r="H52" s="97">
        <v>2</v>
      </c>
      <c r="I52" s="45" t="s">
        <v>52</v>
      </c>
      <c r="J52" s="45" t="s">
        <v>66</v>
      </c>
      <c r="K52" s="45" t="s">
        <v>54</v>
      </c>
      <c r="L52" s="46"/>
      <c r="M52" s="47"/>
      <c r="N52" s="104"/>
      <c r="O52" s="71"/>
      <c r="P52" s="71"/>
      <c r="Q52" s="138" t="str">
        <f t="shared" si="7"/>
        <v>◎</v>
      </c>
      <c r="R52" s="71"/>
      <c r="S52" s="71"/>
      <c r="T52" s="71"/>
      <c r="U52" s="71"/>
      <c r="V52" s="71"/>
      <c r="W52" s="71"/>
      <c r="X52" s="72"/>
      <c r="Y52" s="68">
        <f t="shared" si="5"/>
        <v>2</v>
      </c>
      <c r="Z52" s="145">
        <f t="shared" si="5"/>
        <v>2</v>
      </c>
      <c r="AA52" s="70"/>
      <c r="AB52" s="71"/>
      <c r="AC52" s="71"/>
      <c r="AD52" s="73">
        <f t="shared" si="9"/>
        <v>2</v>
      </c>
      <c r="AE52" s="71"/>
      <c r="AF52" s="72"/>
      <c r="AG52" s="149">
        <f t="shared" si="8"/>
        <v>2</v>
      </c>
      <c r="AH52" s="57">
        <f t="shared" si="8"/>
        <v>2</v>
      </c>
      <c r="AI52" s="71"/>
      <c r="AJ52" s="72"/>
      <c r="AK52" s="143"/>
      <c r="AL52" s="164"/>
    </row>
    <row r="53" spans="2:38" ht="10.5" customHeight="1" x14ac:dyDescent="0.15">
      <c r="B53" s="373"/>
      <c r="C53" s="373"/>
      <c r="D53" s="381"/>
      <c r="E53" s="144" t="s">
        <v>240</v>
      </c>
      <c r="F53" s="59"/>
      <c r="G53" s="59">
        <v>100</v>
      </c>
      <c r="H53" s="97">
        <v>2</v>
      </c>
      <c r="I53" s="45" t="s">
        <v>52</v>
      </c>
      <c r="J53" s="45" t="s">
        <v>101</v>
      </c>
      <c r="K53" s="45" t="s">
        <v>54</v>
      </c>
      <c r="L53" s="46"/>
      <c r="M53" s="47"/>
      <c r="N53" s="104"/>
      <c r="O53" s="71"/>
      <c r="P53" s="71"/>
      <c r="Q53" s="138" t="str">
        <f t="shared" si="7"/>
        <v>◎</v>
      </c>
      <c r="R53" s="71"/>
      <c r="S53" s="71"/>
      <c r="T53" s="71"/>
      <c r="U53" s="71"/>
      <c r="V53" s="71"/>
      <c r="W53" s="71"/>
      <c r="X53" s="72"/>
      <c r="Y53" s="68">
        <f t="shared" si="5"/>
        <v>2</v>
      </c>
      <c r="Z53" s="145">
        <f t="shared" si="5"/>
        <v>2</v>
      </c>
      <c r="AA53" s="70"/>
      <c r="AB53" s="71"/>
      <c r="AC53" s="71"/>
      <c r="AD53" s="73">
        <f t="shared" si="9"/>
        <v>2</v>
      </c>
      <c r="AE53" s="71"/>
      <c r="AF53" s="72"/>
      <c r="AG53" s="146">
        <f t="shared" ref="AG53:AH53" si="10">IF($G53&lt;60,"",$H53)</f>
        <v>2</v>
      </c>
      <c r="AH53" s="73">
        <f t="shared" si="10"/>
        <v>2</v>
      </c>
      <c r="AI53" s="71"/>
      <c r="AJ53" s="72"/>
      <c r="AK53" s="143"/>
      <c r="AL53" s="164"/>
    </row>
    <row r="54" spans="2:38" ht="10.5" customHeight="1" x14ac:dyDescent="0.15">
      <c r="B54" s="373"/>
      <c r="C54" s="373"/>
      <c r="D54" s="381"/>
      <c r="E54" s="144" t="s">
        <v>98</v>
      </c>
      <c r="F54" s="59"/>
      <c r="G54" s="59">
        <v>100</v>
      </c>
      <c r="H54" s="97">
        <v>4</v>
      </c>
      <c r="I54" s="45" t="s">
        <v>52</v>
      </c>
      <c r="J54" s="45" t="s">
        <v>62</v>
      </c>
      <c r="K54" s="45" t="s">
        <v>99</v>
      </c>
      <c r="L54" s="46"/>
      <c r="M54" s="47"/>
      <c r="N54" s="104"/>
      <c r="O54" s="71"/>
      <c r="P54" s="71"/>
      <c r="Q54" s="71"/>
      <c r="R54" s="71"/>
      <c r="S54" s="71"/>
      <c r="T54" s="138" t="str">
        <f>IF($G54&lt;60,"","◎")</f>
        <v>◎</v>
      </c>
      <c r="U54" s="105" t="str">
        <f>IF($G54&lt;60,"","○")</f>
        <v>○</v>
      </c>
      <c r="V54" s="71"/>
      <c r="W54" s="71"/>
      <c r="X54" s="72"/>
      <c r="Y54" s="68">
        <f t="shared" si="5"/>
        <v>4</v>
      </c>
      <c r="Z54" s="145">
        <f t="shared" si="5"/>
        <v>4</v>
      </c>
      <c r="AA54" s="70"/>
      <c r="AB54" s="71"/>
      <c r="AC54" s="71"/>
      <c r="AD54" s="73">
        <f>IF($G54&lt;60,"",$H54)</f>
        <v>4</v>
      </c>
      <c r="AE54" s="71"/>
      <c r="AF54" s="72"/>
      <c r="AG54" s="146">
        <f>IF($G54&lt;60,"",$H54)</f>
        <v>4</v>
      </c>
      <c r="AH54" s="71"/>
      <c r="AI54" s="73">
        <f t="shared" ref="AI54:AI60" si="11">IF($G54&lt;60,"",$H54)</f>
        <v>4</v>
      </c>
      <c r="AJ54" s="72"/>
      <c r="AK54" s="163"/>
      <c r="AL54" s="164"/>
    </row>
    <row r="55" spans="2:38" ht="10.5" customHeight="1" x14ac:dyDescent="0.15">
      <c r="B55" s="373"/>
      <c r="C55" s="373"/>
      <c r="D55" s="381"/>
      <c r="E55" s="131" t="s">
        <v>100</v>
      </c>
      <c r="F55" s="42"/>
      <c r="G55" s="42">
        <v>100</v>
      </c>
      <c r="H55" s="132">
        <v>2</v>
      </c>
      <c r="I55" s="44" t="s">
        <v>52</v>
      </c>
      <c r="J55" s="147" t="s">
        <v>101</v>
      </c>
      <c r="K55" s="44" t="s">
        <v>102</v>
      </c>
      <c r="L55" s="92"/>
      <c r="M55" s="93"/>
      <c r="N55" s="133"/>
      <c r="O55" s="55"/>
      <c r="P55" s="55"/>
      <c r="Q55" s="138" t="str">
        <f>IF($G55&lt;60,"","◎")</f>
        <v>◎</v>
      </c>
      <c r="R55" s="55"/>
      <c r="S55" s="55"/>
      <c r="T55" s="55"/>
      <c r="U55" s="55"/>
      <c r="V55" s="55"/>
      <c r="W55" s="49"/>
      <c r="X55" s="56"/>
      <c r="Y55" s="52">
        <f t="shared" si="5"/>
        <v>2</v>
      </c>
      <c r="Z55" s="165">
        <f t="shared" si="5"/>
        <v>2</v>
      </c>
      <c r="AA55" s="54"/>
      <c r="AB55" s="55"/>
      <c r="AC55" s="55"/>
      <c r="AD55" s="57">
        <f>IF($G55&lt;60,"",$H55)</f>
        <v>2</v>
      </c>
      <c r="AE55" s="55"/>
      <c r="AF55" s="56"/>
      <c r="AG55" s="149">
        <f>IF($G55&lt;60,"",$H55)</f>
        <v>2</v>
      </c>
      <c r="AH55" s="55"/>
      <c r="AI55" s="141">
        <f t="shared" si="11"/>
        <v>2</v>
      </c>
      <c r="AJ55" s="56"/>
      <c r="AK55" s="163"/>
      <c r="AL55" s="164"/>
    </row>
    <row r="56" spans="2:38" ht="10.5" customHeight="1" x14ac:dyDescent="0.15">
      <c r="B56" s="373"/>
      <c r="C56" s="373"/>
      <c r="D56" s="381"/>
      <c r="E56" s="144" t="s">
        <v>219</v>
      </c>
      <c r="F56" s="59"/>
      <c r="G56" s="59">
        <v>100</v>
      </c>
      <c r="H56" s="97">
        <v>2</v>
      </c>
      <c r="I56" s="45" t="s">
        <v>79</v>
      </c>
      <c r="J56" s="45" t="s">
        <v>60</v>
      </c>
      <c r="K56" s="45" t="s">
        <v>103</v>
      </c>
      <c r="L56" s="46"/>
      <c r="M56" s="47"/>
      <c r="N56" s="104"/>
      <c r="O56" s="71"/>
      <c r="P56" s="71"/>
      <c r="Q56" s="71"/>
      <c r="R56" s="71"/>
      <c r="S56" s="71"/>
      <c r="T56" s="138" t="str">
        <f>IF($G56&lt;60,"","◎")</f>
        <v>◎</v>
      </c>
      <c r="U56" s="105" t="str">
        <f>IF($G56&lt;60,"","○")</f>
        <v>○</v>
      </c>
      <c r="V56" s="71"/>
      <c r="W56" s="71"/>
      <c r="X56" s="72"/>
      <c r="Y56" s="68">
        <f t="shared" si="5"/>
        <v>2</v>
      </c>
      <c r="Z56" s="145">
        <f t="shared" si="5"/>
        <v>2</v>
      </c>
      <c r="AA56" s="70"/>
      <c r="AB56" s="71"/>
      <c r="AC56" s="71"/>
      <c r="AD56" s="73">
        <f>IF($G56&lt;60,"",$H56)</f>
        <v>2</v>
      </c>
      <c r="AE56" s="101"/>
      <c r="AF56" s="72"/>
      <c r="AG56" s="146">
        <f>IF($G56&lt;60,"",$H56)</f>
        <v>2</v>
      </c>
      <c r="AH56" s="71"/>
      <c r="AI56" s="73">
        <f t="shared" si="11"/>
        <v>2</v>
      </c>
      <c r="AJ56" s="72"/>
      <c r="AK56" s="143"/>
      <c r="AL56" s="164"/>
    </row>
    <row r="57" spans="2:38" ht="10.5" customHeight="1" x14ac:dyDescent="0.15">
      <c r="B57" s="373"/>
      <c r="C57" s="373"/>
      <c r="D57" s="381"/>
      <c r="E57" s="289" t="s">
        <v>242</v>
      </c>
      <c r="F57" s="290"/>
      <c r="G57" s="308" t="s">
        <v>220</v>
      </c>
      <c r="H57" s="288">
        <v>1</v>
      </c>
      <c r="I57" s="45" t="s">
        <v>79</v>
      </c>
      <c r="J57" s="45" t="s">
        <v>62</v>
      </c>
      <c r="K57" s="45" t="s">
        <v>112</v>
      </c>
      <c r="L57" s="293"/>
      <c r="M57" s="294"/>
      <c r="N57" s="63" t="str">
        <f>IF($G57&lt;60,"","◇")</f>
        <v>◇</v>
      </c>
      <c r="O57" s="65" t="str">
        <f>IF($G57&lt;60,"","◇")</f>
        <v>◇</v>
      </c>
      <c r="P57" s="108"/>
      <c r="Q57" s="108"/>
      <c r="R57" s="108"/>
      <c r="S57" s="108"/>
      <c r="T57" s="108"/>
      <c r="U57" s="65" t="str">
        <f>IF($G57&lt;60,"","◇")</f>
        <v>◇</v>
      </c>
      <c r="V57" s="108"/>
      <c r="W57" s="108"/>
      <c r="X57" s="161"/>
      <c r="Y57" s="68">
        <f t="shared" si="5"/>
        <v>1</v>
      </c>
      <c r="Z57" s="145">
        <f t="shared" si="5"/>
        <v>1</v>
      </c>
      <c r="AA57" s="107"/>
      <c r="AB57" s="108"/>
      <c r="AC57" s="108"/>
      <c r="AD57" s="73">
        <f t="shared" ref="AD57" si="12">IF($G57&lt;60,"",$H57)</f>
        <v>1</v>
      </c>
      <c r="AE57" s="73">
        <f>IF($G57&lt;60,"",$H57)</f>
        <v>1</v>
      </c>
      <c r="AF57" s="72"/>
      <c r="AG57" s="70"/>
      <c r="AH57" s="71"/>
      <c r="AI57" s="108"/>
      <c r="AJ57" s="110">
        <f>IF($G57&lt;60,"",$H57)</f>
        <v>1</v>
      </c>
      <c r="AK57" s="307"/>
      <c r="AL57" s="164"/>
    </row>
    <row r="58" spans="2:38" ht="10.5" customHeight="1" x14ac:dyDescent="0.15">
      <c r="B58" s="373"/>
      <c r="C58" s="373"/>
      <c r="D58" s="382"/>
      <c r="E58" s="166" t="s">
        <v>104</v>
      </c>
      <c r="F58" s="122"/>
      <c r="G58" s="167" t="s">
        <v>105</v>
      </c>
      <c r="H58" s="123">
        <v>10</v>
      </c>
      <c r="I58" s="124" t="s">
        <v>52</v>
      </c>
      <c r="J58" s="124" t="s">
        <v>106</v>
      </c>
      <c r="K58" s="124" t="s">
        <v>107</v>
      </c>
      <c r="L58" s="79"/>
      <c r="M58" s="80"/>
      <c r="N58" s="168"/>
      <c r="O58" s="90"/>
      <c r="P58" s="90"/>
      <c r="Q58" s="90"/>
      <c r="R58" s="169" t="str">
        <f>IF($G58&lt;60,"","◎")</f>
        <v>◎</v>
      </c>
      <c r="S58" s="90"/>
      <c r="T58" s="169" t="str">
        <f>IF($G58&lt;60,"","◎")</f>
        <v>◎</v>
      </c>
      <c r="U58" s="90"/>
      <c r="V58" s="90"/>
      <c r="W58" s="90"/>
      <c r="X58" s="127"/>
      <c r="Y58" s="85">
        <f>IF($G58&lt;&gt;"○","",$H58)</f>
        <v>10</v>
      </c>
      <c r="Z58" s="170">
        <f>IF($G58&lt;60,"",$H58)</f>
        <v>10</v>
      </c>
      <c r="AA58" s="89"/>
      <c r="AB58" s="90"/>
      <c r="AC58" s="90"/>
      <c r="AD58" s="87">
        <f>IF($G58&lt;&gt;"○","",$H58)</f>
        <v>10</v>
      </c>
      <c r="AE58" s="90"/>
      <c r="AF58" s="127"/>
      <c r="AG58" s="171">
        <f>IF($G58&lt;&gt;"○","",$H58)</f>
        <v>10</v>
      </c>
      <c r="AH58" s="90"/>
      <c r="AI58" s="87">
        <f t="shared" si="11"/>
        <v>10</v>
      </c>
      <c r="AJ58" s="127"/>
    </row>
    <row r="59" spans="2:38" ht="10.5" customHeight="1" x14ac:dyDescent="0.15">
      <c r="B59" s="373"/>
      <c r="C59" s="373"/>
      <c r="D59" s="374" t="s">
        <v>63</v>
      </c>
      <c r="E59" s="25" t="s">
        <v>250</v>
      </c>
      <c r="F59" s="26"/>
      <c r="G59" s="26">
        <v>100</v>
      </c>
      <c r="H59" s="91">
        <v>1</v>
      </c>
      <c r="I59" s="28" t="s">
        <v>253</v>
      </c>
      <c r="J59" s="326" t="s">
        <v>251</v>
      </c>
      <c r="K59" s="28" t="s">
        <v>252</v>
      </c>
      <c r="L59" s="29"/>
      <c r="M59" s="30"/>
      <c r="N59" s="208"/>
      <c r="O59" s="38"/>
      <c r="P59" s="38"/>
      <c r="Q59" s="38"/>
      <c r="R59" s="38"/>
      <c r="S59" s="38"/>
      <c r="T59" s="38"/>
      <c r="U59" s="38"/>
      <c r="V59" s="38"/>
      <c r="W59" s="295" t="str">
        <f>IF($G59&lt;60,"","○")</f>
        <v>○</v>
      </c>
      <c r="X59" s="39"/>
      <c r="Y59" s="35">
        <f>IF($G59&lt;60,"",$H59)</f>
        <v>1</v>
      </c>
      <c r="Z59" s="325">
        <f>IF($G59&lt;60,"",$H59)</f>
        <v>1</v>
      </c>
      <c r="AA59" s="37"/>
      <c r="AB59" s="38"/>
      <c r="AC59" s="38"/>
      <c r="AD59" s="40">
        <f>IF($G59&lt;60,"",$H59)</f>
        <v>1</v>
      </c>
      <c r="AE59" s="40">
        <f>IF($G59&lt;60,"",$H59)</f>
        <v>1</v>
      </c>
      <c r="AF59" s="39"/>
      <c r="AG59" s="37"/>
      <c r="AH59" s="38"/>
      <c r="AI59" s="38"/>
      <c r="AJ59" s="210">
        <f>IF($G59&lt;60,"",$H59)</f>
        <v>1</v>
      </c>
    </row>
    <row r="60" spans="2:38" ht="10.5" customHeight="1" x14ac:dyDescent="0.15">
      <c r="B60" s="373"/>
      <c r="C60" s="373"/>
      <c r="D60" s="375"/>
      <c r="E60" s="131" t="s">
        <v>110</v>
      </c>
      <c r="F60" s="42"/>
      <c r="G60" s="42">
        <v>100</v>
      </c>
      <c r="H60" s="132">
        <v>1</v>
      </c>
      <c r="I60" s="44" t="s">
        <v>64</v>
      </c>
      <c r="J60" s="147" t="s">
        <v>60</v>
      </c>
      <c r="K60" s="44" t="s">
        <v>103</v>
      </c>
      <c r="L60" s="92"/>
      <c r="M60" s="93"/>
      <c r="N60" s="133"/>
      <c r="O60" s="55"/>
      <c r="P60" s="55"/>
      <c r="Q60" s="116" t="str">
        <f>IF($G60&lt;60,"","○")</f>
        <v>○</v>
      </c>
      <c r="R60" s="55"/>
      <c r="S60" s="55"/>
      <c r="T60" s="55"/>
      <c r="U60" s="55"/>
      <c r="V60" s="55"/>
      <c r="W60" s="55"/>
      <c r="X60" s="56"/>
      <c r="Y60" s="52">
        <f>IF($G60&lt;60,"",$H60)</f>
        <v>1</v>
      </c>
      <c r="Z60" s="134">
        <f>IF($G60&lt;60,"",$H60)</f>
        <v>1</v>
      </c>
      <c r="AA60" s="54"/>
      <c r="AB60" s="55"/>
      <c r="AC60" s="55"/>
      <c r="AD60" s="57">
        <f>IF($G60&lt;60,"",$H60)</f>
        <v>1</v>
      </c>
      <c r="AE60" s="136"/>
      <c r="AF60" s="56"/>
      <c r="AG60" s="149">
        <f>IF($G60&lt;60,"",$H60)</f>
        <v>1</v>
      </c>
      <c r="AH60" s="55"/>
      <c r="AI60" s="57">
        <f t="shared" si="11"/>
        <v>1</v>
      </c>
      <c r="AJ60" s="56"/>
    </row>
    <row r="61" spans="2:38" ht="10.5" customHeight="1" x14ac:dyDescent="0.15">
      <c r="B61" s="373"/>
      <c r="C61" s="373"/>
      <c r="D61" s="375"/>
      <c r="E61" s="131" t="s">
        <v>108</v>
      </c>
      <c r="F61" s="42"/>
      <c r="G61" s="42">
        <v>100</v>
      </c>
      <c r="H61" s="132">
        <v>1</v>
      </c>
      <c r="I61" s="44" t="s">
        <v>64</v>
      </c>
      <c r="J61" s="147" t="s">
        <v>75</v>
      </c>
      <c r="K61" s="44" t="s">
        <v>54</v>
      </c>
      <c r="L61" s="92"/>
      <c r="M61" s="93"/>
      <c r="N61" s="133"/>
      <c r="O61" s="55"/>
      <c r="P61" s="55"/>
      <c r="Q61" s="116" t="str">
        <f t="shared" ref="Q61:Q62" si="13">IF($G61&lt;60,"","○")</f>
        <v>○</v>
      </c>
      <c r="R61" s="55"/>
      <c r="S61" s="55"/>
      <c r="T61" s="55"/>
      <c r="U61" s="55"/>
      <c r="V61" s="55"/>
      <c r="W61" s="55"/>
      <c r="X61" s="56"/>
      <c r="Y61" s="52">
        <f t="shared" si="5"/>
        <v>1</v>
      </c>
      <c r="Z61" s="134">
        <f t="shared" si="5"/>
        <v>1</v>
      </c>
      <c r="AA61" s="54"/>
      <c r="AB61" s="55"/>
      <c r="AC61" s="55"/>
      <c r="AD61" s="57">
        <f>IF($G61&lt;60,"",$H61)</f>
        <v>1</v>
      </c>
      <c r="AE61" s="55"/>
      <c r="AF61" s="56"/>
      <c r="AG61" s="149">
        <f>IF($G61&lt;60,"",$H61)</f>
        <v>1</v>
      </c>
      <c r="AH61" s="57">
        <f>IF($G61&lt;60,"",$H61)</f>
        <v>1</v>
      </c>
      <c r="AI61" s="55"/>
      <c r="AJ61" s="56"/>
    </row>
    <row r="62" spans="2:38" ht="10.5" customHeight="1" x14ac:dyDescent="0.15">
      <c r="B62" s="373"/>
      <c r="C62" s="373"/>
      <c r="D62" s="375"/>
      <c r="E62" s="144" t="s">
        <v>109</v>
      </c>
      <c r="F62" s="42"/>
      <c r="G62" s="59">
        <v>100</v>
      </c>
      <c r="H62" s="97">
        <v>1</v>
      </c>
      <c r="I62" s="45" t="s">
        <v>64</v>
      </c>
      <c r="J62" s="147" t="s">
        <v>75</v>
      </c>
      <c r="K62" s="45" t="s">
        <v>54</v>
      </c>
      <c r="L62" s="46"/>
      <c r="M62" s="47"/>
      <c r="N62" s="104"/>
      <c r="O62" s="71"/>
      <c r="P62" s="71"/>
      <c r="Q62" s="105" t="str">
        <f t="shared" si="13"/>
        <v>○</v>
      </c>
      <c r="R62" s="71"/>
      <c r="S62" s="71"/>
      <c r="T62" s="71"/>
      <c r="U62" s="71"/>
      <c r="V62" s="71"/>
      <c r="W62" s="71"/>
      <c r="X62" s="72"/>
      <c r="Y62" s="68">
        <f>IF($G62&lt;60,"",$H62)</f>
        <v>1</v>
      </c>
      <c r="Z62" s="145">
        <f>IF($G62&lt;60,"",$H62)</f>
        <v>1</v>
      </c>
      <c r="AA62" s="70"/>
      <c r="AB62" s="71"/>
      <c r="AC62" s="71"/>
      <c r="AD62" s="73">
        <f>IF($G62&lt;60,"",$H62)</f>
        <v>1</v>
      </c>
      <c r="AE62" s="71"/>
      <c r="AF62" s="72"/>
      <c r="AG62" s="146">
        <f t="shared" ref="AG62:AH62" si="14">IF($G62&lt;60,"",$H62)</f>
        <v>1</v>
      </c>
      <c r="AH62" s="73">
        <f t="shared" si="14"/>
        <v>1</v>
      </c>
      <c r="AI62" s="71"/>
      <c r="AJ62" s="72"/>
    </row>
    <row r="63" spans="2:38" ht="10.5" customHeight="1" x14ac:dyDescent="0.15">
      <c r="B63" s="417"/>
      <c r="C63" s="417"/>
      <c r="D63" s="383"/>
      <c r="E63" s="174" t="s">
        <v>111</v>
      </c>
      <c r="F63" s="175"/>
      <c r="G63" s="176" t="s">
        <v>105</v>
      </c>
      <c r="H63" s="177">
        <v>1</v>
      </c>
      <c r="I63" s="178" t="s">
        <v>64</v>
      </c>
      <c r="J63" s="179" t="s">
        <v>53</v>
      </c>
      <c r="K63" s="178" t="s">
        <v>112</v>
      </c>
      <c r="L63" s="180"/>
      <c r="M63" s="181"/>
      <c r="N63" s="182"/>
      <c r="O63" s="183"/>
      <c r="P63" s="183"/>
      <c r="Q63" s="183"/>
      <c r="R63" s="183"/>
      <c r="S63" s="183"/>
      <c r="T63" s="183"/>
      <c r="U63" s="184" t="str">
        <f>IF($G63&lt;60,"","○")</f>
        <v>○</v>
      </c>
      <c r="V63" s="183"/>
      <c r="W63" s="183"/>
      <c r="X63" s="185"/>
      <c r="Y63" s="186">
        <f t="shared" ref="Y63:Z72" si="15">IF($G63&lt;60,"",$H63)</f>
        <v>1</v>
      </c>
      <c r="Z63" s="187">
        <f t="shared" si="15"/>
        <v>1</v>
      </c>
      <c r="AA63" s="188"/>
      <c r="AB63" s="183"/>
      <c r="AC63" s="183"/>
      <c r="AD63" s="189">
        <f>IF($G63&lt;60,"",$H63)</f>
        <v>1</v>
      </c>
      <c r="AE63" s="189">
        <f>IF($G63&lt;60,"",$H63)</f>
        <v>1</v>
      </c>
      <c r="AF63" s="185"/>
      <c r="AG63" s="188"/>
      <c r="AH63" s="183"/>
      <c r="AI63" s="183"/>
      <c r="AJ63" s="190">
        <f>IF($G63&lt;60,"",$H63)</f>
        <v>1</v>
      </c>
    </row>
    <row r="64" spans="2:38" ht="10.5" customHeight="1" x14ac:dyDescent="0.15">
      <c r="B64" s="379" t="s">
        <v>264</v>
      </c>
      <c r="C64" s="373" t="s">
        <v>49</v>
      </c>
      <c r="D64" s="380" t="s">
        <v>16</v>
      </c>
      <c r="E64" s="41" t="s">
        <v>113</v>
      </c>
      <c r="F64" s="43"/>
      <c r="G64" s="42">
        <v>100</v>
      </c>
      <c r="H64" s="132">
        <v>2</v>
      </c>
      <c r="I64" s="44" t="s">
        <v>52</v>
      </c>
      <c r="J64" s="44" t="s">
        <v>114</v>
      </c>
      <c r="K64" s="44" t="s">
        <v>54</v>
      </c>
      <c r="L64" s="149">
        <f t="shared" ref="L64:M78" si="16">IF($G64&lt;60,"",$H64)</f>
        <v>2</v>
      </c>
      <c r="M64" s="191">
        <f t="shared" si="16"/>
        <v>2</v>
      </c>
      <c r="N64" s="192" t="str">
        <f>IF($G64&lt;60,"","◎")</f>
        <v>◎</v>
      </c>
      <c r="O64" s="55"/>
      <c r="P64" s="55"/>
      <c r="Q64" s="55"/>
      <c r="R64" s="55"/>
      <c r="S64" s="55"/>
      <c r="T64" s="55"/>
      <c r="U64" s="55"/>
      <c r="V64" s="55"/>
      <c r="W64" s="55"/>
      <c r="X64" s="56"/>
      <c r="Y64" s="52">
        <f t="shared" si="15"/>
        <v>2</v>
      </c>
      <c r="Z64" s="193"/>
      <c r="AA64" s="149">
        <f t="shared" ref="AA64:AD78" si="17">IF($G64&lt;60,"",$H64)</f>
        <v>2</v>
      </c>
      <c r="AB64" s="55"/>
      <c r="AC64" s="55"/>
      <c r="AD64" s="55"/>
      <c r="AE64" s="57">
        <f t="shared" ref="AE64:AE76" si="18">IF($G64&lt;60,"",$H64)</f>
        <v>2</v>
      </c>
      <c r="AF64" s="194"/>
      <c r="AG64" s="54"/>
      <c r="AH64" s="55"/>
      <c r="AI64" s="55"/>
      <c r="AJ64" s="56"/>
    </row>
    <row r="65" spans="2:36" ht="10.5" customHeight="1" x14ac:dyDescent="0.15">
      <c r="B65" s="379"/>
      <c r="C65" s="373"/>
      <c r="D65" s="381"/>
      <c r="E65" s="144" t="s">
        <v>115</v>
      </c>
      <c r="F65" s="60"/>
      <c r="G65" s="59">
        <v>100</v>
      </c>
      <c r="H65" s="97">
        <v>1</v>
      </c>
      <c r="I65" s="45" t="s">
        <v>116</v>
      </c>
      <c r="J65" s="45" t="s">
        <v>117</v>
      </c>
      <c r="K65" s="45" t="s">
        <v>103</v>
      </c>
      <c r="L65" s="195">
        <f>IF($G65&lt;60,"",$H65)</f>
        <v>1</v>
      </c>
      <c r="M65" s="196">
        <f>IF($G65&lt;60,"",$H65)</f>
        <v>1</v>
      </c>
      <c r="N65" s="197"/>
      <c r="O65" s="198"/>
      <c r="P65" s="199"/>
      <c r="Q65" s="198"/>
      <c r="R65" s="198"/>
      <c r="S65" s="200" t="str">
        <f>IF($G65&lt;60,"","◎")</f>
        <v>◎</v>
      </c>
      <c r="T65" s="198"/>
      <c r="U65" s="198"/>
      <c r="V65" s="198"/>
      <c r="W65" s="198"/>
      <c r="X65" s="47"/>
      <c r="Y65" s="68">
        <f>IF($G65&lt;60,"",$H65)</f>
        <v>1</v>
      </c>
      <c r="Z65" s="97"/>
      <c r="AA65" s="195">
        <f>IF($G65&lt;60,"",$H65)</f>
        <v>1</v>
      </c>
      <c r="AB65" s="198"/>
      <c r="AC65" s="201"/>
      <c r="AD65" s="198"/>
      <c r="AE65" s="202">
        <f>IF($G65&lt;60,"",$H65)</f>
        <v>1</v>
      </c>
      <c r="AF65" s="202">
        <f>IF($G65&lt;60,"",$H65)</f>
        <v>1</v>
      </c>
      <c r="AG65" s="46"/>
      <c r="AH65" s="198"/>
      <c r="AI65" s="198"/>
      <c r="AJ65" s="47"/>
    </row>
    <row r="66" spans="2:36" ht="10.5" customHeight="1" x14ac:dyDescent="0.15">
      <c r="B66" s="379"/>
      <c r="C66" s="373"/>
      <c r="D66" s="382"/>
      <c r="E66" s="203" t="s">
        <v>118</v>
      </c>
      <c r="F66" s="77"/>
      <c r="G66" s="122">
        <v>100</v>
      </c>
      <c r="H66" s="123">
        <v>2</v>
      </c>
      <c r="I66" s="124" t="s">
        <v>52</v>
      </c>
      <c r="J66" s="124" t="s">
        <v>119</v>
      </c>
      <c r="K66" s="124" t="s">
        <v>54</v>
      </c>
      <c r="L66" s="171">
        <f>IF($G66&lt;60,"",$H66)</f>
        <v>2</v>
      </c>
      <c r="M66" s="204">
        <f>IF($G66&lt;60,"",$H66)</f>
        <v>2</v>
      </c>
      <c r="N66" s="168"/>
      <c r="O66" s="90"/>
      <c r="P66" s="169" t="str">
        <f>IF($G66&lt;60,"","◎")</f>
        <v>◎</v>
      </c>
      <c r="Q66" s="90"/>
      <c r="R66" s="90"/>
      <c r="S66" s="90"/>
      <c r="T66" s="90"/>
      <c r="U66" s="90"/>
      <c r="V66" s="90"/>
      <c r="W66" s="90"/>
      <c r="X66" s="127"/>
      <c r="Y66" s="85">
        <f>IF($G66&lt;60,"",$H66)</f>
        <v>2</v>
      </c>
      <c r="Z66" s="301">
        <f t="shared" si="15"/>
        <v>2</v>
      </c>
      <c r="AA66" s="171">
        <f>IF($G66&lt;60,"",$H66)</f>
        <v>2</v>
      </c>
      <c r="AB66" s="87">
        <f>IF($G66&lt;60,"",$H66)</f>
        <v>2</v>
      </c>
      <c r="AC66" s="90"/>
      <c r="AD66" s="87">
        <f>IF($G66&lt;60,"",$H66)</f>
        <v>2</v>
      </c>
      <c r="AE66" s="87">
        <f>IF($G66&lt;60,"",$H66)</f>
        <v>2</v>
      </c>
      <c r="AF66" s="127"/>
      <c r="AG66" s="89"/>
      <c r="AH66" s="90"/>
      <c r="AI66" s="90"/>
      <c r="AJ66" s="88">
        <f>IF($G66&lt;60,"",$H66)</f>
        <v>2</v>
      </c>
    </row>
    <row r="67" spans="2:36" ht="10.5" customHeight="1" x14ac:dyDescent="0.15">
      <c r="B67" s="379"/>
      <c r="C67" s="373"/>
      <c r="D67" s="373" t="s">
        <v>64</v>
      </c>
      <c r="E67" s="131" t="s">
        <v>120</v>
      </c>
      <c r="F67" s="43"/>
      <c r="G67" s="42">
        <v>100</v>
      </c>
      <c r="H67" s="132">
        <v>1</v>
      </c>
      <c r="I67" s="44" t="s">
        <v>64</v>
      </c>
      <c r="J67" s="44" t="s">
        <v>119</v>
      </c>
      <c r="K67" s="44" t="s">
        <v>103</v>
      </c>
      <c r="L67" s="149">
        <f t="shared" si="16"/>
        <v>1</v>
      </c>
      <c r="M67" s="56"/>
      <c r="N67" s="48"/>
      <c r="O67" s="55"/>
      <c r="P67" s="133"/>
      <c r="Q67" s="55"/>
      <c r="R67" s="55"/>
      <c r="S67" s="205" t="str">
        <f>IF($G67&lt;60,"","○")</f>
        <v>○</v>
      </c>
      <c r="T67" s="55"/>
      <c r="U67" s="55"/>
      <c r="V67" s="55"/>
      <c r="W67" s="55"/>
      <c r="X67" s="56"/>
      <c r="Y67" s="52">
        <f t="shared" si="15"/>
        <v>1</v>
      </c>
      <c r="Z67" s="193"/>
      <c r="AA67" s="149">
        <f t="shared" si="17"/>
        <v>1</v>
      </c>
      <c r="AB67" s="55"/>
      <c r="AC67" s="55"/>
      <c r="AD67" s="55"/>
      <c r="AE67" s="57">
        <f t="shared" si="18"/>
        <v>1</v>
      </c>
      <c r="AF67" s="57">
        <f>IF($G67&lt;60,"",$H67)</f>
        <v>1</v>
      </c>
      <c r="AG67" s="54"/>
      <c r="AH67" s="55"/>
      <c r="AI67" s="55"/>
      <c r="AJ67" s="56"/>
    </row>
    <row r="68" spans="2:36" ht="10.5" customHeight="1" x14ac:dyDescent="0.15">
      <c r="B68" s="379"/>
      <c r="C68" s="373"/>
      <c r="D68" s="373"/>
      <c r="E68" s="41" t="s">
        <v>121</v>
      </c>
      <c r="F68" s="43"/>
      <c r="G68" s="42">
        <v>100</v>
      </c>
      <c r="H68" s="132">
        <v>2</v>
      </c>
      <c r="I68" s="44" t="s">
        <v>64</v>
      </c>
      <c r="J68" s="44" t="s">
        <v>122</v>
      </c>
      <c r="K68" s="44" t="s">
        <v>54</v>
      </c>
      <c r="L68" s="146">
        <f t="shared" si="16"/>
        <v>2</v>
      </c>
      <c r="M68" s="72"/>
      <c r="N68" s="48"/>
      <c r="O68" s="55"/>
      <c r="P68" s="205" t="str">
        <f>IF($G68&lt;60,"","○")</f>
        <v>○</v>
      </c>
      <c r="Q68" s="55"/>
      <c r="R68" s="55"/>
      <c r="S68" s="55"/>
      <c r="T68" s="55"/>
      <c r="U68" s="55"/>
      <c r="V68" s="55"/>
      <c r="W68" s="55"/>
      <c r="X68" s="56"/>
      <c r="Y68" s="52">
        <f t="shared" si="15"/>
        <v>2</v>
      </c>
      <c r="Z68" s="300">
        <f t="shared" si="15"/>
        <v>2</v>
      </c>
      <c r="AA68" s="149">
        <f t="shared" si="17"/>
        <v>2</v>
      </c>
      <c r="AB68" s="141">
        <f t="shared" si="17"/>
        <v>2</v>
      </c>
      <c r="AC68" s="55"/>
      <c r="AD68" s="141">
        <f t="shared" ref="AD68:AD76" si="19">IF($G68&lt;60,"",$H68)</f>
        <v>2</v>
      </c>
      <c r="AE68" s="57">
        <f t="shared" si="18"/>
        <v>2</v>
      </c>
      <c r="AF68" s="56"/>
      <c r="AG68" s="54"/>
      <c r="AH68" s="55"/>
      <c r="AI68" s="55"/>
      <c r="AJ68" s="206">
        <f t="shared" ref="AJ68:AJ76" si="20">IF($G68&lt;60,"",$H68)</f>
        <v>2</v>
      </c>
    </row>
    <row r="69" spans="2:36" ht="10.5" customHeight="1" x14ac:dyDescent="0.15">
      <c r="B69" s="379"/>
      <c r="C69" s="417"/>
      <c r="D69" s="417"/>
      <c r="E69" s="76" t="s">
        <v>123</v>
      </c>
      <c r="F69" s="77"/>
      <c r="G69" s="122">
        <v>100</v>
      </c>
      <c r="H69" s="123">
        <v>2</v>
      </c>
      <c r="I69" s="124" t="s">
        <v>64</v>
      </c>
      <c r="J69" s="115" t="s">
        <v>124</v>
      </c>
      <c r="K69" s="124" t="s">
        <v>54</v>
      </c>
      <c r="L69" s="171">
        <f t="shared" si="16"/>
        <v>2</v>
      </c>
      <c r="M69" s="127"/>
      <c r="N69" s="125"/>
      <c r="O69" s="90"/>
      <c r="P69" s="126" t="str">
        <f>IF($G69&lt;60,"","○")</f>
        <v>○</v>
      </c>
      <c r="Q69" s="90"/>
      <c r="R69" s="90"/>
      <c r="S69" s="90"/>
      <c r="T69" s="90"/>
      <c r="U69" s="90"/>
      <c r="V69" s="90"/>
      <c r="W69" s="90"/>
      <c r="X69" s="127"/>
      <c r="Y69" s="85">
        <f t="shared" si="15"/>
        <v>2</v>
      </c>
      <c r="Z69" s="301">
        <f t="shared" si="15"/>
        <v>2</v>
      </c>
      <c r="AA69" s="171">
        <f t="shared" si="17"/>
        <v>2</v>
      </c>
      <c r="AB69" s="87">
        <f t="shared" si="17"/>
        <v>2</v>
      </c>
      <c r="AC69" s="90"/>
      <c r="AD69" s="87">
        <f t="shared" si="19"/>
        <v>2</v>
      </c>
      <c r="AE69" s="87">
        <f t="shared" si="18"/>
        <v>2</v>
      </c>
      <c r="AF69" s="127"/>
      <c r="AG69" s="89"/>
      <c r="AH69" s="90"/>
      <c r="AI69" s="90"/>
      <c r="AJ69" s="207">
        <f t="shared" si="20"/>
        <v>2</v>
      </c>
    </row>
    <row r="70" spans="2:36" ht="10.5" customHeight="1" x14ac:dyDescent="0.15">
      <c r="B70" s="379"/>
      <c r="C70" s="377" t="s">
        <v>248</v>
      </c>
      <c r="D70" s="373" t="s">
        <v>189</v>
      </c>
      <c r="E70" s="211" t="s">
        <v>126</v>
      </c>
      <c r="F70" s="60"/>
      <c r="G70" s="59">
        <v>100</v>
      </c>
      <c r="H70" s="97">
        <v>2</v>
      </c>
      <c r="I70" s="45" t="s">
        <v>52</v>
      </c>
      <c r="J70" s="45" t="s">
        <v>125</v>
      </c>
      <c r="K70" s="45" t="s">
        <v>54</v>
      </c>
      <c r="L70" s="146">
        <f t="shared" si="16"/>
        <v>2</v>
      </c>
      <c r="M70" s="212">
        <f t="shared" si="16"/>
        <v>2</v>
      </c>
      <c r="N70" s="213" t="str">
        <f>IF($G70&lt;60,"","◎")</f>
        <v>◎</v>
      </c>
      <c r="O70" s="71"/>
      <c r="P70" s="105" t="str">
        <f>IF($G70&lt;60,"","○")</f>
        <v>○</v>
      </c>
      <c r="Q70" s="71"/>
      <c r="R70" s="71"/>
      <c r="S70" s="71"/>
      <c r="T70" s="71"/>
      <c r="U70" s="71"/>
      <c r="V70" s="71"/>
      <c r="W70" s="71"/>
      <c r="X70" s="72"/>
      <c r="Y70" s="68">
        <f t="shared" si="15"/>
        <v>2</v>
      </c>
      <c r="Z70" s="202">
        <f t="shared" si="15"/>
        <v>2</v>
      </c>
      <c r="AA70" s="146">
        <f t="shared" si="17"/>
        <v>2</v>
      </c>
      <c r="AB70" s="73">
        <f t="shared" si="17"/>
        <v>2</v>
      </c>
      <c r="AC70" s="55"/>
      <c r="AD70" s="73">
        <f t="shared" si="19"/>
        <v>2</v>
      </c>
      <c r="AE70" s="73">
        <f t="shared" si="18"/>
        <v>2</v>
      </c>
      <c r="AF70" s="72"/>
      <c r="AG70" s="70"/>
      <c r="AH70" s="71"/>
      <c r="AI70" s="71"/>
      <c r="AJ70" s="110">
        <f t="shared" si="20"/>
        <v>2</v>
      </c>
    </row>
    <row r="71" spans="2:36" ht="10.5" customHeight="1" x14ac:dyDescent="0.15">
      <c r="B71" s="379"/>
      <c r="C71" s="377"/>
      <c r="D71" s="373"/>
      <c r="E71" s="214" t="s">
        <v>127</v>
      </c>
      <c r="F71" s="60"/>
      <c r="G71" s="59">
        <v>100</v>
      </c>
      <c r="H71" s="97">
        <v>2</v>
      </c>
      <c r="I71" s="45" t="s">
        <v>52</v>
      </c>
      <c r="J71" s="45" t="s">
        <v>119</v>
      </c>
      <c r="K71" s="45" t="s">
        <v>54</v>
      </c>
      <c r="L71" s="146">
        <f t="shared" si="16"/>
        <v>2</v>
      </c>
      <c r="M71" s="212">
        <f t="shared" si="16"/>
        <v>2</v>
      </c>
      <c r="N71" s="104"/>
      <c r="O71" s="105" t="str">
        <f>IF($G71&lt;60,"","○")</f>
        <v>○</v>
      </c>
      <c r="P71" s="71"/>
      <c r="Q71" s="71"/>
      <c r="R71" s="71"/>
      <c r="S71" s="71"/>
      <c r="T71" s="71"/>
      <c r="U71" s="71"/>
      <c r="V71" s="71"/>
      <c r="W71" s="138" t="str">
        <f>IF($G71&lt;60,"","◎")</f>
        <v>◎</v>
      </c>
      <c r="X71" s="72"/>
      <c r="Y71" s="68">
        <f t="shared" si="15"/>
        <v>2</v>
      </c>
      <c r="Z71" s="202">
        <f t="shared" si="15"/>
        <v>2</v>
      </c>
      <c r="AA71" s="146">
        <f t="shared" si="17"/>
        <v>2</v>
      </c>
      <c r="AB71" s="73">
        <f t="shared" si="17"/>
        <v>2</v>
      </c>
      <c r="AC71" s="71"/>
      <c r="AD71" s="73">
        <f t="shared" si="19"/>
        <v>2</v>
      </c>
      <c r="AE71" s="73">
        <f t="shared" si="18"/>
        <v>2</v>
      </c>
      <c r="AF71" s="72"/>
      <c r="AG71" s="70"/>
      <c r="AH71" s="104"/>
      <c r="AI71" s="71"/>
      <c r="AJ71" s="110">
        <f t="shared" si="20"/>
        <v>2</v>
      </c>
    </row>
    <row r="72" spans="2:36" ht="10.5" customHeight="1" x14ac:dyDescent="0.15">
      <c r="B72" s="379"/>
      <c r="C72" s="377"/>
      <c r="D72" s="373"/>
      <c r="E72" s="217" t="s">
        <v>128</v>
      </c>
      <c r="F72" s="218"/>
      <c r="G72" s="42">
        <v>100</v>
      </c>
      <c r="H72" s="132">
        <v>2</v>
      </c>
      <c r="I72" s="44" t="s">
        <v>52</v>
      </c>
      <c r="J72" s="219" t="s">
        <v>124</v>
      </c>
      <c r="K72" s="44" t="s">
        <v>54</v>
      </c>
      <c r="L72" s="220">
        <f>IF($G72&lt;60,"",$H72)</f>
        <v>2</v>
      </c>
      <c r="M72" s="221">
        <f>IF($G72&lt;60,"",$H72)</f>
        <v>2</v>
      </c>
      <c r="N72" s="222"/>
      <c r="O72" s="223"/>
      <c r="P72" s="223"/>
      <c r="Q72" s="223"/>
      <c r="R72" s="223"/>
      <c r="S72" s="223"/>
      <c r="T72" s="223"/>
      <c r="U72" s="223"/>
      <c r="V72" s="223"/>
      <c r="W72" s="157" t="str">
        <f>IF($G72&lt;60,"","◎")</f>
        <v>◎</v>
      </c>
      <c r="X72" s="224"/>
      <c r="Y72" s="186">
        <f>IF($G72&lt;60,"",$H72)</f>
        <v>2</v>
      </c>
      <c r="Z72" s="299">
        <f t="shared" si="15"/>
        <v>2</v>
      </c>
      <c r="AA72" s="220">
        <f t="shared" si="17"/>
        <v>2</v>
      </c>
      <c r="AB72" s="189">
        <f t="shared" si="17"/>
        <v>2</v>
      </c>
      <c r="AC72" s="223"/>
      <c r="AD72" s="189">
        <f t="shared" si="19"/>
        <v>2</v>
      </c>
      <c r="AE72" s="189">
        <f t="shared" si="18"/>
        <v>2</v>
      </c>
      <c r="AF72" s="224"/>
      <c r="AG72" s="226"/>
      <c r="AH72" s="223"/>
      <c r="AI72" s="223"/>
      <c r="AJ72" s="190">
        <f t="shared" si="20"/>
        <v>2</v>
      </c>
    </row>
    <row r="73" spans="2:36" ht="10.5" customHeight="1" x14ac:dyDescent="0.15">
      <c r="B73" s="379"/>
      <c r="C73" s="377"/>
      <c r="D73" s="376" t="s">
        <v>64</v>
      </c>
      <c r="E73" s="227" t="s">
        <v>129</v>
      </c>
      <c r="F73" s="27"/>
      <c r="G73" s="26">
        <v>100</v>
      </c>
      <c r="H73" s="91">
        <v>2</v>
      </c>
      <c r="I73" s="28" t="s">
        <v>64</v>
      </c>
      <c r="J73" s="44" t="s">
        <v>125</v>
      </c>
      <c r="K73" s="28" t="s">
        <v>130</v>
      </c>
      <c r="L73" s="146">
        <f t="shared" si="16"/>
        <v>2</v>
      </c>
      <c r="M73" s="56"/>
      <c r="N73" s="133"/>
      <c r="O73" s="55"/>
      <c r="P73" s="105" t="str">
        <f>IF($G73&lt;60,"","○")</f>
        <v>○</v>
      </c>
      <c r="Q73" s="55"/>
      <c r="R73" s="55"/>
      <c r="S73" s="55"/>
      <c r="T73" s="55"/>
      <c r="U73" s="55"/>
      <c r="V73" s="55"/>
      <c r="W73" s="38"/>
      <c r="X73" s="56"/>
      <c r="Y73" s="52">
        <f t="shared" ref="Y73:Z82" si="21">IF($G73&lt;60,"",$H73)</f>
        <v>2</v>
      </c>
      <c r="Z73" s="300">
        <f t="shared" si="21"/>
        <v>2</v>
      </c>
      <c r="AA73" s="149">
        <f t="shared" si="17"/>
        <v>2</v>
      </c>
      <c r="AB73" s="57">
        <f t="shared" si="17"/>
        <v>2</v>
      </c>
      <c r="AC73" s="57">
        <f>IF($G73&lt;60,"",$H73)</f>
        <v>2</v>
      </c>
      <c r="AD73" s="57">
        <f t="shared" si="19"/>
        <v>2</v>
      </c>
      <c r="AE73" s="55"/>
      <c r="AF73" s="56"/>
      <c r="AG73" s="250">
        <f>IF($G73&lt;60,"",$H73)</f>
        <v>2</v>
      </c>
      <c r="AH73" s="57">
        <f t="shared" ref="AH73" si="22">IF($G73&lt;60,"",$H73)</f>
        <v>2</v>
      </c>
      <c r="AI73" s="55"/>
      <c r="AJ73" s="56"/>
    </row>
    <row r="74" spans="2:36" ht="10.5" customHeight="1" x14ac:dyDescent="0.15">
      <c r="B74" s="379"/>
      <c r="C74" s="377"/>
      <c r="D74" s="377"/>
      <c r="E74" s="229" t="s">
        <v>131</v>
      </c>
      <c r="F74" s="43"/>
      <c r="G74" s="42">
        <v>100</v>
      </c>
      <c r="H74" s="132">
        <v>2</v>
      </c>
      <c r="I74" s="44" t="s">
        <v>64</v>
      </c>
      <c r="J74" s="44" t="s">
        <v>122</v>
      </c>
      <c r="K74" s="147" t="s">
        <v>130</v>
      </c>
      <c r="L74" s="149">
        <f>IF($G74&lt;60,"",$H74)</f>
        <v>2</v>
      </c>
      <c r="M74" s="56"/>
      <c r="N74" s="48"/>
      <c r="O74" s="230"/>
      <c r="P74" s="55"/>
      <c r="Q74" s="55"/>
      <c r="R74" s="49"/>
      <c r="S74" s="55"/>
      <c r="T74" s="55"/>
      <c r="U74" s="55"/>
      <c r="V74" s="55"/>
      <c r="W74" s="228" t="str">
        <f>IF($G74&lt;60,"","○")</f>
        <v>○</v>
      </c>
      <c r="X74" s="56"/>
      <c r="Y74" s="52">
        <f t="shared" si="21"/>
        <v>2</v>
      </c>
      <c r="Z74" s="302">
        <f t="shared" si="21"/>
        <v>2</v>
      </c>
      <c r="AA74" s="162">
        <f t="shared" si="17"/>
        <v>2</v>
      </c>
      <c r="AB74" s="160">
        <f t="shared" si="17"/>
        <v>2</v>
      </c>
      <c r="AC74" s="71"/>
      <c r="AD74" s="160">
        <f t="shared" si="19"/>
        <v>2</v>
      </c>
      <c r="AE74" s="160">
        <f t="shared" si="18"/>
        <v>2</v>
      </c>
      <c r="AF74" s="161"/>
      <c r="AG74" s="107"/>
      <c r="AH74" s="231"/>
      <c r="AI74" s="108"/>
      <c r="AJ74" s="292">
        <f t="shared" si="20"/>
        <v>2</v>
      </c>
    </row>
    <row r="75" spans="2:36" ht="10.5" customHeight="1" x14ac:dyDescent="0.15">
      <c r="B75" s="379"/>
      <c r="C75" s="377"/>
      <c r="D75" s="377"/>
      <c r="E75" s="232" t="s">
        <v>221</v>
      </c>
      <c r="F75" s="60"/>
      <c r="G75" s="59">
        <v>100</v>
      </c>
      <c r="H75" s="97">
        <v>2</v>
      </c>
      <c r="I75" s="45" t="s">
        <v>64</v>
      </c>
      <c r="J75" s="45" t="s">
        <v>114</v>
      </c>
      <c r="K75" s="45" t="s">
        <v>130</v>
      </c>
      <c r="L75" s="146">
        <f>IF($G75&lt;60,"",$H75)</f>
        <v>2</v>
      </c>
      <c r="M75" s="72"/>
      <c r="N75" s="233"/>
      <c r="O75" s="215"/>
      <c r="P75" s="71"/>
      <c r="Q75" s="71"/>
      <c r="R75" s="66"/>
      <c r="S75" s="71"/>
      <c r="T75" s="71"/>
      <c r="U75" s="71"/>
      <c r="V75" s="71"/>
      <c r="W75" s="228" t="str">
        <f>IF($G75&lt;60,"","○")</f>
        <v>○</v>
      </c>
      <c r="X75" s="72"/>
      <c r="Y75" s="68">
        <f t="shared" si="21"/>
        <v>2</v>
      </c>
      <c r="Z75" s="68">
        <f t="shared" si="21"/>
        <v>2</v>
      </c>
      <c r="AA75" s="146">
        <f t="shared" si="17"/>
        <v>2</v>
      </c>
      <c r="AB75" s="73">
        <f t="shared" si="17"/>
        <v>2</v>
      </c>
      <c r="AC75" s="73">
        <f>IF($G75&lt;60,"",$H75)</f>
        <v>2</v>
      </c>
      <c r="AD75" s="73">
        <f t="shared" si="19"/>
        <v>2</v>
      </c>
      <c r="AE75" s="71"/>
      <c r="AF75" s="72"/>
      <c r="AG75" s="146">
        <f>IF($G75&lt;60,"",$H75)</f>
        <v>2</v>
      </c>
      <c r="AH75" s="73">
        <f t="shared" ref="AH75" si="23">IF($G75&lt;60,"",$H75)</f>
        <v>2</v>
      </c>
      <c r="AI75" s="71"/>
      <c r="AJ75" s="72"/>
    </row>
    <row r="76" spans="2:36" ht="10.5" customHeight="1" x14ac:dyDescent="0.15">
      <c r="B76" s="379"/>
      <c r="C76" s="377"/>
      <c r="D76" s="377"/>
      <c r="E76" s="234" t="s">
        <v>132</v>
      </c>
      <c r="F76" s="43"/>
      <c r="G76" s="303">
        <v>100</v>
      </c>
      <c r="H76" s="132">
        <v>2</v>
      </c>
      <c r="I76" s="44" t="s">
        <v>64</v>
      </c>
      <c r="J76" s="44" t="s">
        <v>125</v>
      </c>
      <c r="K76" s="44" t="s">
        <v>130</v>
      </c>
      <c r="L76" s="220">
        <f>IF($G76&lt;60,"",$H76)</f>
        <v>2</v>
      </c>
      <c r="M76" s="185"/>
      <c r="N76" s="310" t="str">
        <f>IF($G76&lt;60,"","○")</f>
        <v>○</v>
      </c>
      <c r="O76" s="235"/>
      <c r="P76" s="183"/>
      <c r="Q76" s="183"/>
      <c r="R76" s="236"/>
      <c r="S76" s="183"/>
      <c r="T76" s="183"/>
      <c r="U76" s="183"/>
      <c r="V76" s="183"/>
      <c r="W76" s="183"/>
      <c r="X76" s="185"/>
      <c r="Y76" s="186">
        <f t="shared" si="21"/>
        <v>2</v>
      </c>
      <c r="Z76" s="237"/>
      <c r="AA76" s="162">
        <f t="shared" si="17"/>
        <v>2</v>
      </c>
      <c r="AB76" s="160">
        <f t="shared" si="17"/>
        <v>2</v>
      </c>
      <c r="AC76" s="119"/>
      <c r="AD76" s="160">
        <f t="shared" si="19"/>
        <v>2</v>
      </c>
      <c r="AE76" s="160">
        <f t="shared" si="18"/>
        <v>2</v>
      </c>
      <c r="AF76" s="161"/>
      <c r="AG76" s="107"/>
      <c r="AH76" s="231"/>
      <c r="AI76" s="108"/>
      <c r="AJ76" s="292">
        <f t="shared" si="20"/>
        <v>2</v>
      </c>
    </row>
    <row r="77" spans="2:36" ht="10.5" customHeight="1" x14ac:dyDescent="0.15">
      <c r="B77" s="379"/>
      <c r="C77" s="418" t="s">
        <v>133</v>
      </c>
      <c r="D77" s="419" t="s">
        <v>16</v>
      </c>
      <c r="E77" s="238" t="s">
        <v>134</v>
      </c>
      <c r="F77" s="239"/>
      <c r="G77" s="42">
        <v>100</v>
      </c>
      <c r="H77" s="240">
        <v>8</v>
      </c>
      <c r="I77" s="241" t="s">
        <v>52</v>
      </c>
      <c r="J77" s="241" t="s">
        <v>135</v>
      </c>
      <c r="K77" s="241" t="s">
        <v>107</v>
      </c>
      <c r="L77" s="242">
        <f t="shared" si="16"/>
        <v>8</v>
      </c>
      <c r="M77" s="243">
        <f t="shared" si="16"/>
        <v>8</v>
      </c>
      <c r="N77" s="311" t="str">
        <f>IF($G77&lt;60,"","○")</f>
        <v>○</v>
      </c>
      <c r="O77" s="119"/>
      <c r="P77" s="119"/>
      <c r="Q77" s="119"/>
      <c r="R77" s="244" t="str">
        <f>IF($G77&lt;60,"","○")</f>
        <v>○</v>
      </c>
      <c r="S77" s="119"/>
      <c r="T77" s="119"/>
      <c r="U77" s="119"/>
      <c r="V77" s="119"/>
      <c r="W77" s="119"/>
      <c r="X77" s="245" t="str">
        <f>IF($G77&lt;60,"","◎")</f>
        <v>◎</v>
      </c>
      <c r="Y77" s="246">
        <f t="shared" si="21"/>
        <v>8</v>
      </c>
      <c r="Z77" s="247">
        <f t="shared" si="21"/>
        <v>8</v>
      </c>
      <c r="AA77" s="250">
        <f t="shared" si="17"/>
        <v>8</v>
      </c>
      <c r="AB77" s="251">
        <f t="shared" si="17"/>
        <v>8</v>
      </c>
      <c r="AC77" s="251">
        <f t="shared" si="17"/>
        <v>8</v>
      </c>
      <c r="AD77" s="251">
        <f t="shared" si="17"/>
        <v>8</v>
      </c>
      <c r="AE77" s="249"/>
      <c r="AF77" s="209"/>
      <c r="AG77" s="250">
        <f>IF($G77&lt;60,"",$H77)</f>
        <v>8</v>
      </c>
      <c r="AH77" s="249"/>
      <c r="AI77" s="251">
        <f>IF($G77&lt;60,"",$H77)</f>
        <v>8</v>
      </c>
      <c r="AJ77" s="209"/>
    </row>
    <row r="78" spans="2:36" ht="10.5" customHeight="1" x14ac:dyDescent="0.15">
      <c r="B78" s="379"/>
      <c r="C78" s="418"/>
      <c r="D78" s="420"/>
      <c r="E78" s="58" t="s">
        <v>136</v>
      </c>
      <c r="F78" s="60"/>
      <c r="G78" s="59">
        <v>100</v>
      </c>
      <c r="H78" s="97">
        <v>8</v>
      </c>
      <c r="I78" s="45" t="s">
        <v>52</v>
      </c>
      <c r="J78" s="45" t="s">
        <v>137</v>
      </c>
      <c r="K78" s="45" t="s">
        <v>107</v>
      </c>
      <c r="L78" s="146">
        <f t="shared" si="16"/>
        <v>8</v>
      </c>
      <c r="M78" s="212">
        <f t="shared" si="16"/>
        <v>8</v>
      </c>
      <c r="N78" s="98" t="str">
        <f>IF($G78&lt;60,"","○")</f>
        <v>○</v>
      </c>
      <c r="O78" s="71"/>
      <c r="P78" s="71"/>
      <c r="Q78" s="71"/>
      <c r="R78" s="105" t="str">
        <f>IF($G78&lt;60,"","○")</f>
        <v>○</v>
      </c>
      <c r="S78" s="71"/>
      <c r="T78" s="71"/>
      <c r="U78" s="71"/>
      <c r="V78" s="71"/>
      <c r="W78" s="71"/>
      <c r="X78" s="252" t="str">
        <f>IF($G78&lt;60,"","◎")</f>
        <v>◎</v>
      </c>
      <c r="Y78" s="68">
        <f t="shared" si="21"/>
        <v>8</v>
      </c>
      <c r="Z78" s="145">
        <f t="shared" si="21"/>
        <v>8</v>
      </c>
      <c r="AA78" s="146">
        <f t="shared" si="17"/>
        <v>8</v>
      </c>
      <c r="AB78" s="101"/>
      <c r="AC78" s="73">
        <f t="shared" si="17"/>
        <v>8</v>
      </c>
      <c r="AD78" s="216">
        <f t="shared" si="17"/>
        <v>8</v>
      </c>
      <c r="AE78" s="71"/>
      <c r="AF78" s="72"/>
      <c r="AG78" s="146">
        <f>IF($G78&lt;60,"",$H78)</f>
        <v>8</v>
      </c>
      <c r="AH78" s="71"/>
      <c r="AI78" s="73">
        <f>IF($G78&lt;60,"",$H78)</f>
        <v>8</v>
      </c>
      <c r="AJ78" s="72"/>
    </row>
    <row r="79" spans="2:36" ht="10.5" customHeight="1" x14ac:dyDescent="0.15">
      <c r="B79" s="379"/>
      <c r="C79" s="418"/>
      <c r="D79" s="420"/>
      <c r="E79" s="214" t="s">
        <v>138</v>
      </c>
      <c r="F79" s="60"/>
      <c r="G79" s="59">
        <v>100</v>
      </c>
      <c r="H79" s="97">
        <v>2</v>
      </c>
      <c r="I79" s="45" t="s">
        <v>52</v>
      </c>
      <c r="J79" s="44" t="s">
        <v>122</v>
      </c>
      <c r="K79" s="45" t="s">
        <v>99</v>
      </c>
      <c r="L79" s="146">
        <f>IF($G79&lt;60,"",$H79)</f>
        <v>2</v>
      </c>
      <c r="M79" s="212">
        <f>IF($G79&lt;60,"",$H79)</f>
        <v>2</v>
      </c>
      <c r="N79" s="104"/>
      <c r="O79" s="71"/>
      <c r="P79" s="71"/>
      <c r="Q79" s="71"/>
      <c r="R79" s="71"/>
      <c r="S79" s="71"/>
      <c r="T79" s="138" t="str">
        <f>IF($G79&lt;60,"","◎")</f>
        <v>◎</v>
      </c>
      <c r="U79" s="138" t="str">
        <f>IF($G79&lt;60,"","◎")</f>
        <v>◎</v>
      </c>
      <c r="V79" s="71"/>
      <c r="W79" s="50" t="str">
        <f>IF($G79&lt;60,"","◎")</f>
        <v>◎</v>
      </c>
      <c r="X79" s="72"/>
      <c r="Y79" s="68">
        <f>IF($G79&lt;60,"",$H79)</f>
        <v>2</v>
      </c>
      <c r="Z79" s="145">
        <f>IF($G79&lt;60,"",$H79)</f>
        <v>2</v>
      </c>
      <c r="AA79" s="146">
        <f>IF($G79&lt;60,"",$H79)</f>
        <v>2</v>
      </c>
      <c r="AB79" s="73">
        <f>IF($G79&lt;60,"",$H79)</f>
        <v>2</v>
      </c>
      <c r="AC79" s="73">
        <f t="shared" ref="AC79:AD79" si="24">IF($G79&lt;60,"",$H79)</f>
        <v>2</v>
      </c>
      <c r="AD79" s="73">
        <f t="shared" si="24"/>
        <v>2</v>
      </c>
      <c r="AE79" s="71"/>
      <c r="AF79" s="72"/>
      <c r="AG79" s="146">
        <f>IF($G79&lt;60,"",$H79)</f>
        <v>2</v>
      </c>
      <c r="AH79" s="71"/>
      <c r="AI79" s="73">
        <f>IF($G79&lt;60,"",$H79)</f>
        <v>2</v>
      </c>
      <c r="AJ79" s="72"/>
    </row>
    <row r="80" spans="2:36" ht="10.5" customHeight="1" x14ac:dyDescent="0.15">
      <c r="B80" s="379"/>
      <c r="C80" s="418"/>
      <c r="D80" s="420"/>
      <c r="E80" s="253" t="s">
        <v>139</v>
      </c>
      <c r="F80" s="60"/>
      <c r="G80" s="59">
        <v>100</v>
      </c>
      <c r="H80" s="97">
        <v>1</v>
      </c>
      <c r="I80" s="45" t="s">
        <v>52</v>
      </c>
      <c r="J80" s="45" t="s">
        <v>140</v>
      </c>
      <c r="K80" s="45" t="s">
        <v>103</v>
      </c>
      <c r="L80" s="146">
        <f t="shared" ref="L80:M81" si="25">IF($G80&lt;60,"",$H80)</f>
        <v>1</v>
      </c>
      <c r="M80" s="212">
        <f t="shared" si="25"/>
        <v>1</v>
      </c>
      <c r="N80" s="48"/>
      <c r="O80" s="71"/>
      <c r="P80" s="71"/>
      <c r="Q80" s="119"/>
      <c r="R80" s="49"/>
      <c r="S80" s="71"/>
      <c r="T80" s="49"/>
      <c r="U80" s="49"/>
      <c r="V80" s="55"/>
      <c r="W80" s="50" t="str">
        <f>IF($G80&lt;60,"","◎")</f>
        <v>◎</v>
      </c>
      <c r="X80" s="51"/>
      <c r="Y80" s="52">
        <f t="shared" si="21"/>
        <v>1</v>
      </c>
      <c r="Z80" s="247">
        <f t="shared" si="21"/>
        <v>1</v>
      </c>
      <c r="AA80" s="149">
        <f t="shared" ref="AA80:AD81" si="26">IF($G80&lt;60,"",$H80)</f>
        <v>1</v>
      </c>
      <c r="AB80" s="57">
        <f t="shared" si="26"/>
        <v>1</v>
      </c>
      <c r="AC80" s="57">
        <f>IF($G80&lt;60,"",$H80)</f>
        <v>1</v>
      </c>
      <c r="AD80" s="57">
        <f t="shared" si="26"/>
        <v>1</v>
      </c>
      <c r="AE80" s="55"/>
      <c r="AF80" s="56"/>
      <c r="AG80" s="146">
        <f>IF($G80&lt;60,"",$H80)</f>
        <v>1</v>
      </c>
      <c r="AH80" s="55"/>
      <c r="AI80" s="73">
        <f>IF($G80&lt;60,"",$H80)</f>
        <v>1</v>
      </c>
      <c r="AJ80" s="56"/>
    </row>
    <row r="81" spans="2:36" ht="10.5" customHeight="1" x14ac:dyDescent="0.15">
      <c r="B81" s="379"/>
      <c r="C81" s="418"/>
      <c r="D81" s="421"/>
      <c r="E81" s="254" t="s">
        <v>141</v>
      </c>
      <c r="F81" s="175"/>
      <c r="G81" s="255">
        <v>100</v>
      </c>
      <c r="H81" s="177">
        <v>2</v>
      </c>
      <c r="I81" s="178" t="s">
        <v>52</v>
      </c>
      <c r="J81" s="178" t="s">
        <v>119</v>
      </c>
      <c r="K81" s="178" t="s">
        <v>54</v>
      </c>
      <c r="L81" s="220">
        <f t="shared" si="25"/>
        <v>2</v>
      </c>
      <c r="M81" s="221">
        <f t="shared" si="25"/>
        <v>2</v>
      </c>
      <c r="N81" s="182"/>
      <c r="O81" s="90"/>
      <c r="P81" s="90"/>
      <c r="Q81" s="169" t="str">
        <f>IF($G81&lt;60,"","◎")</f>
        <v>◎</v>
      </c>
      <c r="R81" s="183"/>
      <c r="S81" s="90"/>
      <c r="T81" s="256"/>
      <c r="U81" s="236"/>
      <c r="V81" s="183"/>
      <c r="W81" s="257"/>
      <c r="X81" s="185"/>
      <c r="Y81" s="186">
        <f t="shared" si="21"/>
        <v>2</v>
      </c>
      <c r="Z81" s="258">
        <f t="shared" si="21"/>
        <v>2</v>
      </c>
      <c r="AA81" s="220">
        <f t="shared" si="26"/>
        <v>2</v>
      </c>
      <c r="AB81" s="189">
        <f t="shared" si="26"/>
        <v>2</v>
      </c>
      <c r="AC81" s="183"/>
      <c r="AD81" s="189">
        <f t="shared" si="26"/>
        <v>2</v>
      </c>
      <c r="AE81" s="259">
        <f>IF($G81&lt;60,"",$H81)</f>
        <v>2</v>
      </c>
      <c r="AF81" s="185"/>
      <c r="AG81" s="260"/>
      <c r="AH81" s="183"/>
      <c r="AI81" s="90"/>
      <c r="AJ81" s="190">
        <f>IF($G81&lt;60,"",$H81)</f>
        <v>2</v>
      </c>
    </row>
    <row r="82" spans="2:36" ht="10.5" customHeight="1" x14ac:dyDescent="0.15">
      <c r="B82" s="379"/>
      <c r="C82" s="418"/>
      <c r="D82" s="374" t="s">
        <v>64</v>
      </c>
      <c r="E82" s="58" t="s">
        <v>142</v>
      </c>
      <c r="F82" s="27"/>
      <c r="G82" s="59">
        <v>100</v>
      </c>
      <c r="H82" s="97">
        <v>2</v>
      </c>
      <c r="I82" s="45" t="s">
        <v>188</v>
      </c>
      <c r="J82" s="45" t="s">
        <v>143</v>
      </c>
      <c r="K82" s="45" t="s">
        <v>80</v>
      </c>
      <c r="L82" s="146">
        <f>IF($G82&lt;60,"",$H82)</f>
        <v>2</v>
      </c>
      <c r="M82" s="72"/>
      <c r="N82" s="54"/>
      <c r="O82" s="55"/>
      <c r="P82" s="55"/>
      <c r="Q82" s="49"/>
      <c r="R82" s="55"/>
      <c r="S82" s="55"/>
      <c r="T82" s="49"/>
      <c r="U82" s="49"/>
      <c r="V82" s="55"/>
      <c r="W82" s="228" t="str">
        <f>IF($G82&lt;60,"","○")</f>
        <v>○</v>
      </c>
      <c r="X82" s="56"/>
      <c r="Y82" s="52">
        <f t="shared" si="21"/>
        <v>2</v>
      </c>
      <c r="Z82" s="304">
        <f t="shared" si="21"/>
        <v>2</v>
      </c>
      <c r="AA82" s="149">
        <f>IF($G82&lt;60,"",$H82)</f>
        <v>2</v>
      </c>
      <c r="AB82" s="57">
        <f>IF($G82&lt;60,"",$H82)</f>
        <v>2</v>
      </c>
      <c r="AC82" s="55"/>
      <c r="AD82" s="57">
        <f>IF($G82&lt;60,"",$H82)</f>
        <v>2</v>
      </c>
      <c r="AE82" s="57">
        <f>IF($G82&lt;60,"",$H82)</f>
        <v>2</v>
      </c>
      <c r="AF82" s="56"/>
      <c r="AG82" s="135"/>
      <c r="AH82" s="55"/>
      <c r="AI82" s="55"/>
      <c r="AJ82" s="137">
        <f>IF($G82&lt;60,"",$H82)</f>
        <v>2</v>
      </c>
    </row>
    <row r="83" spans="2:36" ht="10.5" customHeight="1" x14ac:dyDescent="0.15">
      <c r="B83" s="379"/>
      <c r="C83" s="418"/>
      <c r="D83" s="375"/>
      <c r="E83" s="217" t="s">
        <v>144</v>
      </c>
      <c r="F83" s="43"/>
      <c r="G83" s="42">
        <v>100</v>
      </c>
      <c r="H83" s="132">
        <v>1</v>
      </c>
      <c r="I83" s="44" t="s">
        <v>64</v>
      </c>
      <c r="J83" s="44" t="s">
        <v>125</v>
      </c>
      <c r="K83" s="44" t="s">
        <v>103</v>
      </c>
      <c r="L83" s="146">
        <f>IF($G83&lt;60,"",$H83)</f>
        <v>1</v>
      </c>
      <c r="M83" s="56"/>
      <c r="N83" s="133"/>
      <c r="O83" s="55"/>
      <c r="P83" s="55"/>
      <c r="Q83" s="105" t="str">
        <f>IF($G83&lt;60,"","○")</f>
        <v>○</v>
      </c>
      <c r="R83" s="55"/>
      <c r="S83" s="55"/>
      <c r="T83" s="55"/>
      <c r="U83" s="55"/>
      <c r="V83" s="55"/>
      <c r="W83" s="55"/>
      <c r="X83" s="56"/>
      <c r="Y83" s="68">
        <f>IF($G83&lt;60,"",$H83)</f>
        <v>1</v>
      </c>
      <c r="Z83" s="261">
        <f>IF($G83&lt;60,"",$H83)</f>
        <v>1</v>
      </c>
      <c r="AA83" s="149">
        <f>IF($G83&lt;60,"",$H83)</f>
        <v>1</v>
      </c>
      <c r="AB83" s="57">
        <f>IF($G83&lt;60,"",$H83)</f>
        <v>1</v>
      </c>
      <c r="AC83" s="57">
        <f>IF($G83&lt;60,"",$H83)</f>
        <v>1</v>
      </c>
      <c r="AD83" s="57">
        <f>IF($G83&lt;60,"",$H83)</f>
        <v>1</v>
      </c>
      <c r="AE83" s="55"/>
      <c r="AF83" s="56"/>
      <c r="AG83" s="140">
        <f>IF($G83&lt;60,"",$H83)</f>
        <v>1</v>
      </c>
      <c r="AH83" s="136"/>
      <c r="AI83" s="73">
        <f>IF($G83&lt;60,"",$H83)</f>
        <v>1</v>
      </c>
      <c r="AJ83" s="56"/>
    </row>
    <row r="84" spans="2:36" ht="10.5" customHeight="1" x14ac:dyDescent="0.15">
      <c r="B84" s="379"/>
      <c r="C84" s="418"/>
      <c r="D84" s="375"/>
      <c r="E84" s="217" t="s">
        <v>145</v>
      </c>
      <c r="F84" s="43"/>
      <c r="G84" s="42">
        <v>100</v>
      </c>
      <c r="H84" s="132">
        <v>2</v>
      </c>
      <c r="I84" s="44" t="s">
        <v>64</v>
      </c>
      <c r="J84" s="44" t="s">
        <v>122</v>
      </c>
      <c r="K84" s="44" t="s">
        <v>112</v>
      </c>
      <c r="L84" s="146">
        <f t="shared" ref="L84:L103" si="27">IF($G84&lt;60,"",$H84)</f>
        <v>2</v>
      </c>
      <c r="M84" s="56"/>
      <c r="N84" s="133"/>
      <c r="O84" s="55"/>
      <c r="P84" s="55"/>
      <c r="Q84" s="55"/>
      <c r="R84" s="55"/>
      <c r="S84" s="55"/>
      <c r="T84" s="55"/>
      <c r="U84" s="105" t="str">
        <f>IF($G84&lt;60,"","○")</f>
        <v>○</v>
      </c>
      <c r="V84" s="55"/>
      <c r="W84" s="55"/>
      <c r="X84" s="56"/>
      <c r="Y84" s="68">
        <f t="shared" ref="Y84:Z101" si="28">IF($G84&lt;60,"",$H84)</f>
        <v>2</v>
      </c>
      <c r="Z84" s="145">
        <f t="shared" si="28"/>
        <v>2</v>
      </c>
      <c r="AA84" s="149">
        <f t="shared" ref="AA84:AE100" si="29">IF($G84&lt;60,"",$H84)</f>
        <v>2</v>
      </c>
      <c r="AB84" s="57">
        <f t="shared" si="29"/>
        <v>2</v>
      </c>
      <c r="AC84" s="55"/>
      <c r="AD84" s="57">
        <f t="shared" si="29"/>
        <v>2</v>
      </c>
      <c r="AE84" s="57">
        <f t="shared" si="29"/>
        <v>2</v>
      </c>
      <c r="AF84" s="56"/>
      <c r="AG84" s="54"/>
      <c r="AH84" s="55"/>
      <c r="AI84" s="55"/>
      <c r="AJ84" s="110">
        <f>IF($G84&lt;60,"",$H84)</f>
        <v>2</v>
      </c>
    </row>
    <row r="85" spans="2:36" ht="10.5" customHeight="1" x14ac:dyDescent="0.15">
      <c r="B85" s="379"/>
      <c r="C85" s="418"/>
      <c r="D85" s="375"/>
      <c r="E85" s="262" t="s">
        <v>146</v>
      </c>
      <c r="F85" s="43"/>
      <c r="G85" s="42">
        <v>100</v>
      </c>
      <c r="H85" s="132">
        <v>2</v>
      </c>
      <c r="I85" s="44" t="s">
        <v>64</v>
      </c>
      <c r="J85" s="44" t="s">
        <v>125</v>
      </c>
      <c r="K85" s="44" t="s">
        <v>54</v>
      </c>
      <c r="L85" s="146">
        <f t="shared" si="27"/>
        <v>2</v>
      </c>
      <c r="M85" s="72"/>
      <c r="N85" s="104"/>
      <c r="O85" s="71"/>
      <c r="P85" s="71"/>
      <c r="Q85" s="71"/>
      <c r="R85" s="71"/>
      <c r="S85" s="71"/>
      <c r="T85" s="71"/>
      <c r="U85" s="71"/>
      <c r="V85" s="105" t="str">
        <f t="shared" ref="V85:V103" si="30">IF($G85&lt;60,"","○")</f>
        <v>○</v>
      </c>
      <c r="W85" s="71"/>
      <c r="X85" s="72"/>
      <c r="Y85" s="68">
        <f t="shared" si="28"/>
        <v>2</v>
      </c>
      <c r="Z85" s="145">
        <f t="shared" si="28"/>
        <v>2</v>
      </c>
      <c r="AA85" s="149">
        <f t="shared" si="29"/>
        <v>2</v>
      </c>
      <c r="AB85" s="57">
        <f t="shared" si="29"/>
        <v>2</v>
      </c>
      <c r="AC85" s="55"/>
      <c r="AD85" s="57">
        <f t="shared" si="29"/>
        <v>2</v>
      </c>
      <c r="AE85" s="57">
        <f t="shared" si="29"/>
        <v>2</v>
      </c>
      <c r="AF85" s="56"/>
      <c r="AG85" s="54"/>
      <c r="AH85" s="55"/>
      <c r="AI85" s="55"/>
      <c r="AJ85" s="110">
        <f>IF($G85&lt;60,"",$H85)</f>
        <v>2</v>
      </c>
    </row>
    <row r="86" spans="2:36" ht="10.5" customHeight="1" x14ac:dyDescent="0.15">
      <c r="B86" s="379"/>
      <c r="C86" s="418"/>
      <c r="D86" s="375"/>
      <c r="E86" s="262" t="s">
        <v>147</v>
      </c>
      <c r="F86" s="43"/>
      <c r="G86" s="42">
        <v>100</v>
      </c>
      <c r="H86" s="132">
        <v>2</v>
      </c>
      <c r="I86" s="44" t="s">
        <v>64</v>
      </c>
      <c r="J86" s="44" t="s">
        <v>125</v>
      </c>
      <c r="K86" s="44" t="s">
        <v>54</v>
      </c>
      <c r="L86" s="146">
        <f t="shared" si="27"/>
        <v>2</v>
      </c>
      <c r="M86" s="72"/>
      <c r="N86" s="133"/>
      <c r="O86" s="55"/>
      <c r="P86" s="55"/>
      <c r="Q86" s="55"/>
      <c r="R86" s="55"/>
      <c r="S86" s="55"/>
      <c r="T86" s="55"/>
      <c r="U86" s="55"/>
      <c r="V86" s="105" t="str">
        <f t="shared" si="30"/>
        <v>○</v>
      </c>
      <c r="W86" s="71"/>
      <c r="X86" s="72"/>
      <c r="Y86" s="68">
        <f t="shared" si="28"/>
        <v>2</v>
      </c>
      <c r="Z86" s="145">
        <f t="shared" si="28"/>
        <v>2</v>
      </c>
      <c r="AA86" s="149">
        <f t="shared" si="29"/>
        <v>2</v>
      </c>
      <c r="AB86" s="57">
        <f t="shared" si="29"/>
        <v>2</v>
      </c>
      <c r="AC86" s="55"/>
      <c r="AD86" s="57">
        <f t="shared" si="29"/>
        <v>2</v>
      </c>
      <c r="AE86" s="57">
        <f t="shared" si="29"/>
        <v>2</v>
      </c>
      <c r="AF86" s="56"/>
      <c r="AG86" s="54"/>
      <c r="AH86" s="55"/>
      <c r="AI86" s="55"/>
      <c r="AJ86" s="110">
        <f>IF($G86&lt;60,"",$H86)</f>
        <v>2</v>
      </c>
    </row>
    <row r="87" spans="2:36" ht="10.5" customHeight="1" x14ac:dyDescent="0.15">
      <c r="B87" s="379"/>
      <c r="C87" s="418"/>
      <c r="D87" s="375"/>
      <c r="E87" s="262" t="s">
        <v>222</v>
      </c>
      <c r="F87" s="43"/>
      <c r="G87" s="42"/>
      <c r="H87" s="132">
        <v>2</v>
      </c>
      <c r="I87" s="44" t="s">
        <v>64</v>
      </c>
      <c r="J87" s="44" t="s">
        <v>124</v>
      </c>
      <c r="K87" s="44" t="s">
        <v>54</v>
      </c>
      <c r="L87" s="146" t="str">
        <f t="shared" si="27"/>
        <v/>
      </c>
      <c r="M87" s="72"/>
      <c r="N87" s="104"/>
      <c r="O87" s="71"/>
      <c r="P87" s="71"/>
      <c r="Q87" s="71"/>
      <c r="R87" s="71"/>
      <c r="S87" s="71"/>
      <c r="T87" s="71"/>
      <c r="U87" s="71"/>
      <c r="V87" s="105" t="str">
        <f t="shared" si="30"/>
        <v/>
      </c>
      <c r="W87" s="71"/>
      <c r="X87" s="72"/>
      <c r="Y87" s="68" t="str">
        <f t="shared" si="28"/>
        <v/>
      </c>
      <c r="Z87" s="145" t="str">
        <f t="shared" si="28"/>
        <v/>
      </c>
      <c r="AA87" s="149" t="str">
        <f t="shared" si="29"/>
        <v/>
      </c>
      <c r="AB87" s="57" t="str">
        <f t="shared" si="29"/>
        <v/>
      </c>
      <c r="AC87" s="57" t="str">
        <f t="shared" si="29"/>
        <v/>
      </c>
      <c r="AD87" s="57" t="str">
        <f t="shared" si="29"/>
        <v/>
      </c>
      <c r="AE87" s="55"/>
      <c r="AF87" s="56"/>
      <c r="AG87" s="149" t="str">
        <f>IF($G87&lt;60,"",$H87)</f>
        <v/>
      </c>
      <c r="AH87" s="57" t="str">
        <f>IF($G87&lt;60,"",$H87)</f>
        <v/>
      </c>
      <c r="AI87" s="55"/>
      <c r="AJ87" s="56"/>
    </row>
    <row r="88" spans="2:36" ht="10.5" customHeight="1" x14ac:dyDescent="0.15">
      <c r="B88" s="379"/>
      <c r="C88" s="418"/>
      <c r="D88" s="375"/>
      <c r="E88" s="262" t="s">
        <v>148</v>
      </c>
      <c r="F88" s="43"/>
      <c r="G88" s="42">
        <v>100</v>
      </c>
      <c r="H88" s="132">
        <v>2</v>
      </c>
      <c r="I88" s="44" t="s">
        <v>64</v>
      </c>
      <c r="J88" s="44" t="s">
        <v>119</v>
      </c>
      <c r="K88" s="44" t="s">
        <v>54</v>
      </c>
      <c r="L88" s="146">
        <f t="shared" si="27"/>
        <v>2</v>
      </c>
      <c r="M88" s="72"/>
      <c r="N88" s="104"/>
      <c r="O88" s="71"/>
      <c r="P88" s="71"/>
      <c r="Q88" s="71"/>
      <c r="R88" s="71"/>
      <c r="S88" s="71"/>
      <c r="T88" s="71"/>
      <c r="U88" s="71"/>
      <c r="V88" s="105" t="str">
        <f t="shared" si="30"/>
        <v>○</v>
      </c>
      <c r="W88" s="71"/>
      <c r="X88" s="72"/>
      <c r="Y88" s="68">
        <f t="shared" si="28"/>
        <v>2</v>
      </c>
      <c r="Z88" s="145">
        <f t="shared" si="28"/>
        <v>2</v>
      </c>
      <c r="AA88" s="149">
        <f t="shared" si="29"/>
        <v>2</v>
      </c>
      <c r="AB88" s="57">
        <f t="shared" si="29"/>
        <v>2</v>
      </c>
      <c r="AC88" s="57">
        <f t="shared" si="29"/>
        <v>2</v>
      </c>
      <c r="AD88" s="57">
        <f t="shared" si="29"/>
        <v>2</v>
      </c>
      <c r="AE88" s="55"/>
      <c r="AF88" s="56"/>
      <c r="AG88" s="149">
        <f>IF($G88&lt;60,"",$H88)</f>
        <v>2</v>
      </c>
      <c r="AH88" s="57">
        <f>IF($G88&lt;60,"",$H88)</f>
        <v>2</v>
      </c>
      <c r="AI88" s="55"/>
      <c r="AJ88" s="56"/>
    </row>
    <row r="89" spans="2:36" ht="10.5" customHeight="1" x14ac:dyDescent="0.15">
      <c r="B89" s="379"/>
      <c r="C89" s="418"/>
      <c r="D89" s="375"/>
      <c r="E89" s="217" t="s">
        <v>149</v>
      </c>
      <c r="F89" s="43"/>
      <c r="G89" s="42">
        <v>100</v>
      </c>
      <c r="H89" s="132">
        <v>2</v>
      </c>
      <c r="I89" s="44" t="s">
        <v>64</v>
      </c>
      <c r="J89" s="44" t="s">
        <v>122</v>
      </c>
      <c r="K89" s="44" t="s">
        <v>54</v>
      </c>
      <c r="L89" s="146">
        <f t="shared" si="27"/>
        <v>2</v>
      </c>
      <c r="M89" s="72"/>
      <c r="N89" s="133"/>
      <c r="O89" s="55"/>
      <c r="P89" s="55"/>
      <c r="Q89" s="55"/>
      <c r="R89" s="55"/>
      <c r="S89" s="55"/>
      <c r="T89" s="55"/>
      <c r="U89" s="55"/>
      <c r="V89" s="116" t="str">
        <f t="shared" si="30"/>
        <v>○</v>
      </c>
      <c r="W89" s="55"/>
      <c r="X89" s="56"/>
      <c r="Y89" s="52">
        <f t="shared" si="28"/>
        <v>2</v>
      </c>
      <c r="Z89" s="134">
        <f t="shared" si="28"/>
        <v>2</v>
      </c>
      <c r="AA89" s="149">
        <f t="shared" si="29"/>
        <v>2</v>
      </c>
      <c r="AB89" s="57">
        <f t="shared" si="29"/>
        <v>2</v>
      </c>
      <c r="AC89" s="55"/>
      <c r="AD89" s="57">
        <f t="shared" si="29"/>
        <v>2</v>
      </c>
      <c r="AE89" s="57">
        <f t="shared" si="29"/>
        <v>2</v>
      </c>
      <c r="AF89" s="56"/>
      <c r="AG89" s="54"/>
      <c r="AH89" s="55"/>
      <c r="AI89" s="55"/>
      <c r="AJ89" s="137">
        <f t="shared" ref="AJ89:AJ93" si="31">IF($G89&lt;60,"",$H89)</f>
        <v>2</v>
      </c>
    </row>
    <row r="90" spans="2:36" ht="10.5" customHeight="1" x14ac:dyDescent="0.15">
      <c r="B90" s="379"/>
      <c r="C90" s="418"/>
      <c r="D90" s="375"/>
      <c r="E90" s="262" t="s">
        <v>150</v>
      </c>
      <c r="F90" s="43"/>
      <c r="G90" s="42">
        <v>100</v>
      </c>
      <c r="H90" s="132">
        <v>2</v>
      </c>
      <c r="I90" s="44" t="s">
        <v>64</v>
      </c>
      <c r="J90" s="44" t="s">
        <v>119</v>
      </c>
      <c r="K90" s="44" t="s">
        <v>54</v>
      </c>
      <c r="L90" s="146">
        <f t="shared" si="27"/>
        <v>2</v>
      </c>
      <c r="M90" s="72"/>
      <c r="N90" s="133"/>
      <c r="O90" s="55"/>
      <c r="P90" s="55"/>
      <c r="Q90" s="55"/>
      <c r="R90" s="55"/>
      <c r="S90" s="55"/>
      <c r="T90" s="55"/>
      <c r="U90" s="55"/>
      <c r="V90" s="105" t="str">
        <f t="shared" si="30"/>
        <v>○</v>
      </c>
      <c r="W90" s="71"/>
      <c r="X90" s="72"/>
      <c r="Y90" s="68">
        <f t="shared" si="28"/>
        <v>2</v>
      </c>
      <c r="Z90" s="145">
        <f t="shared" si="28"/>
        <v>2</v>
      </c>
      <c r="AA90" s="149">
        <f t="shared" si="29"/>
        <v>2</v>
      </c>
      <c r="AB90" s="57">
        <f t="shared" si="29"/>
        <v>2</v>
      </c>
      <c r="AC90" s="55"/>
      <c r="AD90" s="57">
        <f t="shared" si="29"/>
        <v>2</v>
      </c>
      <c r="AE90" s="57">
        <f t="shared" si="29"/>
        <v>2</v>
      </c>
      <c r="AF90" s="56"/>
      <c r="AG90" s="54"/>
      <c r="AH90" s="55"/>
      <c r="AI90" s="55"/>
      <c r="AJ90" s="110">
        <f t="shared" si="31"/>
        <v>2</v>
      </c>
    </row>
    <row r="91" spans="2:36" ht="10.5" customHeight="1" x14ac:dyDescent="0.15">
      <c r="B91" s="379"/>
      <c r="C91" s="418"/>
      <c r="D91" s="375"/>
      <c r="E91" s="262" t="s">
        <v>151</v>
      </c>
      <c r="F91" s="43"/>
      <c r="G91" s="42">
        <v>100</v>
      </c>
      <c r="H91" s="132">
        <v>2</v>
      </c>
      <c r="I91" s="44" t="s">
        <v>64</v>
      </c>
      <c r="J91" s="44" t="s">
        <v>122</v>
      </c>
      <c r="K91" s="44" t="s">
        <v>54</v>
      </c>
      <c r="L91" s="146">
        <f t="shared" si="27"/>
        <v>2</v>
      </c>
      <c r="M91" s="72"/>
      <c r="N91" s="133"/>
      <c r="O91" s="55"/>
      <c r="P91" s="55"/>
      <c r="Q91" s="55"/>
      <c r="R91" s="55"/>
      <c r="S91" s="55"/>
      <c r="T91" s="55"/>
      <c r="U91" s="55"/>
      <c r="V91" s="105" t="str">
        <f t="shared" si="30"/>
        <v>○</v>
      </c>
      <c r="W91" s="71"/>
      <c r="X91" s="72"/>
      <c r="Y91" s="68">
        <f t="shared" si="28"/>
        <v>2</v>
      </c>
      <c r="Z91" s="145">
        <f t="shared" si="28"/>
        <v>2</v>
      </c>
      <c r="AA91" s="149">
        <f t="shared" si="29"/>
        <v>2</v>
      </c>
      <c r="AB91" s="57">
        <f t="shared" si="29"/>
        <v>2</v>
      </c>
      <c r="AC91" s="141">
        <f t="shared" si="29"/>
        <v>2</v>
      </c>
      <c r="AD91" s="57">
        <f t="shared" si="29"/>
        <v>2</v>
      </c>
      <c r="AE91" s="136"/>
      <c r="AF91" s="56"/>
      <c r="AG91" s="140">
        <f>IF($G91&lt;60,"",$H91)</f>
        <v>2</v>
      </c>
      <c r="AH91" s="141">
        <f>IF($G91&lt;60,"",$H91)</f>
        <v>2</v>
      </c>
      <c r="AI91" s="55"/>
      <c r="AJ91" s="103"/>
    </row>
    <row r="92" spans="2:36" ht="10.5" customHeight="1" x14ac:dyDescent="0.15">
      <c r="B92" s="379"/>
      <c r="C92" s="418"/>
      <c r="D92" s="375"/>
      <c r="E92" s="262" t="s">
        <v>152</v>
      </c>
      <c r="F92" s="43"/>
      <c r="G92" s="42">
        <v>100</v>
      </c>
      <c r="H92" s="132">
        <v>2</v>
      </c>
      <c r="I92" s="44" t="s">
        <v>64</v>
      </c>
      <c r="J92" s="44" t="s">
        <v>124</v>
      </c>
      <c r="K92" s="44" t="s">
        <v>54</v>
      </c>
      <c r="L92" s="146">
        <f t="shared" si="27"/>
        <v>2</v>
      </c>
      <c r="M92" s="72"/>
      <c r="N92" s="133"/>
      <c r="O92" s="55"/>
      <c r="P92" s="55"/>
      <c r="Q92" s="55"/>
      <c r="R92" s="55"/>
      <c r="S92" s="55"/>
      <c r="T92" s="55"/>
      <c r="U92" s="55"/>
      <c r="V92" s="105" t="str">
        <f t="shared" si="30"/>
        <v>○</v>
      </c>
      <c r="W92" s="71"/>
      <c r="X92" s="72"/>
      <c r="Y92" s="68">
        <f t="shared" si="28"/>
        <v>2</v>
      </c>
      <c r="Z92" s="145">
        <f t="shared" si="28"/>
        <v>2</v>
      </c>
      <c r="AA92" s="149">
        <f t="shared" si="29"/>
        <v>2</v>
      </c>
      <c r="AB92" s="57">
        <f t="shared" si="29"/>
        <v>2</v>
      </c>
      <c r="AC92" s="55"/>
      <c r="AD92" s="57">
        <f t="shared" si="29"/>
        <v>2</v>
      </c>
      <c r="AE92" s="57">
        <f t="shared" si="29"/>
        <v>2</v>
      </c>
      <c r="AF92" s="56"/>
      <c r="AG92" s="54"/>
      <c r="AH92" s="55"/>
      <c r="AI92" s="55"/>
      <c r="AJ92" s="110">
        <f t="shared" si="31"/>
        <v>2</v>
      </c>
    </row>
    <row r="93" spans="2:36" ht="10.5" customHeight="1" x14ac:dyDescent="0.15">
      <c r="B93" s="379"/>
      <c r="C93" s="418"/>
      <c r="D93" s="375"/>
      <c r="E93" s="262" t="s">
        <v>223</v>
      </c>
      <c r="F93" s="43"/>
      <c r="G93" s="42"/>
      <c r="H93" s="132">
        <v>2</v>
      </c>
      <c r="I93" s="44" t="s">
        <v>64</v>
      </c>
      <c r="J93" s="44" t="s">
        <v>122</v>
      </c>
      <c r="K93" s="44" t="s">
        <v>54</v>
      </c>
      <c r="L93" s="146" t="str">
        <f t="shared" si="27"/>
        <v/>
      </c>
      <c r="M93" s="72"/>
      <c r="N93" s="133"/>
      <c r="O93" s="55"/>
      <c r="P93" s="55"/>
      <c r="Q93" s="55"/>
      <c r="R93" s="55"/>
      <c r="S93" s="55"/>
      <c r="T93" s="55"/>
      <c r="U93" s="55"/>
      <c r="V93" s="105" t="str">
        <f t="shared" si="30"/>
        <v/>
      </c>
      <c r="W93" s="71"/>
      <c r="X93" s="72"/>
      <c r="Y93" s="68" t="str">
        <f t="shared" si="28"/>
        <v/>
      </c>
      <c r="Z93" s="145" t="str">
        <f t="shared" si="28"/>
        <v/>
      </c>
      <c r="AA93" s="149" t="str">
        <f t="shared" si="29"/>
        <v/>
      </c>
      <c r="AB93" s="57" t="str">
        <f t="shared" si="29"/>
        <v/>
      </c>
      <c r="AC93" s="55"/>
      <c r="AD93" s="57" t="str">
        <f t="shared" si="29"/>
        <v/>
      </c>
      <c r="AE93" s="57" t="str">
        <f t="shared" si="29"/>
        <v/>
      </c>
      <c r="AF93" s="56"/>
      <c r="AG93" s="54"/>
      <c r="AH93" s="55"/>
      <c r="AI93" s="55"/>
      <c r="AJ93" s="110" t="str">
        <f t="shared" si="31"/>
        <v/>
      </c>
    </row>
    <row r="94" spans="2:36" ht="10.5" customHeight="1" x14ac:dyDescent="0.15">
      <c r="B94" s="379"/>
      <c r="C94" s="418"/>
      <c r="D94" s="375"/>
      <c r="E94" s="262" t="s">
        <v>153</v>
      </c>
      <c r="F94" s="43"/>
      <c r="G94" s="42">
        <v>100</v>
      </c>
      <c r="H94" s="132">
        <v>2</v>
      </c>
      <c r="I94" s="44" t="s">
        <v>64</v>
      </c>
      <c r="J94" s="44" t="s">
        <v>119</v>
      </c>
      <c r="K94" s="44" t="s">
        <v>54</v>
      </c>
      <c r="L94" s="146">
        <f>IF($G94&lt;60,"",$H94)</f>
        <v>2</v>
      </c>
      <c r="M94" s="72"/>
      <c r="N94" s="133"/>
      <c r="O94" s="55"/>
      <c r="P94" s="55"/>
      <c r="Q94" s="55"/>
      <c r="R94" s="55"/>
      <c r="S94" s="55"/>
      <c r="T94" s="55"/>
      <c r="U94" s="55"/>
      <c r="V94" s="105" t="str">
        <f>IF($G94&lt;60,"","○")</f>
        <v>○</v>
      </c>
      <c r="W94" s="71"/>
      <c r="X94" s="72"/>
      <c r="Y94" s="68">
        <f>IF($G94&lt;60,"",$H94)</f>
        <v>2</v>
      </c>
      <c r="Z94" s="145">
        <f>IF($G94&lt;60,"",$H94)</f>
        <v>2</v>
      </c>
      <c r="AA94" s="149">
        <f>IF($G94&lt;60,"",$H94)</f>
        <v>2</v>
      </c>
      <c r="AB94" s="57">
        <f>IF($G94&lt;60,"",$H94)</f>
        <v>2</v>
      </c>
      <c r="AC94" s="55"/>
      <c r="AD94" s="57">
        <f>IF($G94&lt;60,"",$H94)</f>
        <v>2</v>
      </c>
      <c r="AE94" s="57">
        <f>IF($G94&lt;60,"",$H94)</f>
        <v>2</v>
      </c>
      <c r="AF94" s="56"/>
      <c r="AG94" s="54"/>
      <c r="AH94" s="55"/>
      <c r="AI94" s="55"/>
      <c r="AJ94" s="110">
        <f>IF($G94&lt;60,"",$H94)</f>
        <v>2</v>
      </c>
    </row>
    <row r="95" spans="2:36" ht="10.5" customHeight="1" x14ac:dyDescent="0.15">
      <c r="B95" s="379"/>
      <c r="C95" s="418"/>
      <c r="D95" s="375"/>
      <c r="E95" s="262" t="s">
        <v>154</v>
      </c>
      <c r="F95" s="43"/>
      <c r="G95" s="42">
        <v>100</v>
      </c>
      <c r="H95" s="132">
        <v>2</v>
      </c>
      <c r="I95" s="44" t="s">
        <v>64</v>
      </c>
      <c r="J95" s="44" t="s">
        <v>122</v>
      </c>
      <c r="K95" s="44" t="s">
        <v>54</v>
      </c>
      <c r="L95" s="146">
        <f t="shared" si="27"/>
        <v>2</v>
      </c>
      <c r="M95" s="72"/>
      <c r="N95" s="104"/>
      <c r="O95" s="71"/>
      <c r="P95" s="71"/>
      <c r="Q95" s="71"/>
      <c r="R95" s="71"/>
      <c r="S95" s="71"/>
      <c r="T95" s="71"/>
      <c r="U95" s="71"/>
      <c r="V95" s="105" t="str">
        <f t="shared" si="30"/>
        <v>○</v>
      </c>
      <c r="W95" s="71"/>
      <c r="X95" s="72"/>
      <c r="Y95" s="68">
        <f t="shared" si="28"/>
        <v>2</v>
      </c>
      <c r="Z95" s="145">
        <f t="shared" si="28"/>
        <v>2</v>
      </c>
      <c r="AA95" s="149">
        <f t="shared" si="29"/>
        <v>2</v>
      </c>
      <c r="AB95" s="57">
        <f t="shared" si="29"/>
        <v>2</v>
      </c>
      <c r="AC95" s="57">
        <f t="shared" si="29"/>
        <v>2</v>
      </c>
      <c r="AD95" s="57">
        <f t="shared" si="29"/>
        <v>2</v>
      </c>
      <c r="AE95" s="55"/>
      <c r="AF95" s="56"/>
      <c r="AG95" s="149">
        <f>IF($G95&lt;60,"",$H95)</f>
        <v>2</v>
      </c>
      <c r="AH95" s="57">
        <f t="shared" ref="AG95:AH103" si="32">IF($G95&lt;60,"",$H95)</f>
        <v>2</v>
      </c>
      <c r="AI95" s="55"/>
      <c r="AJ95" s="56"/>
    </row>
    <row r="96" spans="2:36" ht="10.5" customHeight="1" x14ac:dyDescent="0.15">
      <c r="B96" s="379"/>
      <c r="C96" s="418"/>
      <c r="D96" s="375"/>
      <c r="E96" s="262" t="s">
        <v>155</v>
      </c>
      <c r="F96" s="43"/>
      <c r="G96" s="42">
        <v>100</v>
      </c>
      <c r="H96" s="132">
        <v>2</v>
      </c>
      <c r="I96" s="44" t="s">
        <v>64</v>
      </c>
      <c r="J96" s="44" t="s">
        <v>125</v>
      </c>
      <c r="K96" s="44" t="s">
        <v>130</v>
      </c>
      <c r="L96" s="146">
        <f t="shared" si="27"/>
        <v>2</v>
      </c>
      <c r="M96" s="72"/>
      <c r="N96" s="104"/>
      <c r="O96" s="71"/>
      <c r="P96" s="71"/>
      <c r="Q96" s="71"/>
      <c r="R96" s="71"/>
      <c r="S96" s="71"/>
      <c r="T96" s="71"/>
      <c r="U96" s="71"/>
      <c r="V96" s="105" t="str">
        <f>IF($G96&lt;60,"","○")</f>
        <v>○</v>
      </c>
      <c r="W96" s="71"/>
      <c r="X96" s="72"/>
      <c r="Y96" s="68">
        <f t="shared" si="28"/>
        <v>2</v>
      </c>
      <c r="Z96" s="202">
        <f t="shared" si="28"/>
        <v>2</v>
      </c>
      <c r="AA96" s="149">
        <f t="shared" si="29"/>
        <v>2</v>
      </c>
      <c r="AB96" s="57">
        <f t="shared" si="29"/>
        <v>2</v>
      </c>
      <c r="AC96" s="57">
        <f t="shared" si="29"/>
        <v>2</v>
      </c>
      <c r="AD96" s="57">
        <f t="shared" si="29"/>
        <v>2</v>
      </c>
      <c r="AE96" s="55"/>
      <c r="AF96" s="56"/>
      <c r="AG96" s="149">
        <f>IF($G96&lt;60,"",$H96)</f>
        <v>2</v>
      </c>
      <c r="AH96" s="57">
        <f>IF($G96&lt;60,"",$H96)</f>
        <v>2</v>
      </c>
      <c r="AI96" s="55"/>
      <c r="AJ96" s="56"/>
    </row>
    <row r="97" spans="1:37" ht="10.5" customHeight="1" x14ac:dyDescent="0.15">
      <c r="B97" s="379"/>
      <c r="C97" s="418"/>
      <c r="D97" s="375"/>
      <c r="E97" s="262" t="s">
        <v>156</v>
      </c>
      <c r="F97" s="60"/>
      <c r="G97" s="59">
        <v>100</v>
      </c>
      <c r="H97" s="97">
        <v>2</v>
      </c>
      <c r="I97" s="45" t="s">
        <v>64</v>
      </c>
      <c r="J97" s="45" t="s">
        <v>125</v>
      </c>
      <c r="K97" s="45" t="s">
        <v>130</v>
      </c>
      <c r="L97" s="146">
        <f t="shared" si="27"/>
        <v>2</v>
      </c>
      <c r="M97" s="72"/>
      <c r="N97" s="104"/>
      <c r="O97" s="71"/>
      <c r="P97" s="71"/>
      <c r="Q97" s="71"/>
      <c r="R97" s="71"/>
      <c r="S97" s="71"/>
      <c r="T97" s="71"/>
      <c r="U97" s="71"/>
      <c r="V97" s="105" t="str">
        <f>IF($G97&lt;60,"","○")</f>
        <v>○</v>
      </c>
      <c r="W97" s="71"/>
      <c r="X97" s="72"/>
      <c r="Y97" s="68">
        <f t="shared" si="28"/>
        <v>2</v>
      </c>
      <c r="Z97" s="202">
        <f t="shared" si="28"/>
        <v>2</v>
      </c>
      <c r="AA97" s="146">
        <f t="shared" si="29"/>
        <v>2</v>
      </c>
      <c r="AB97" s="73">
        <f t="shared" si="29"/>
        <v>2</v>
      </c>
      <c r="AC97" s="73">
        <f t="shared" si="29"/>
        <v>2</v>
      </c>
      <c r="AD97" s="73">
        <f t="shared" si="29"/>
        <v>2</v>
      </c>
      <c r="AE97" s="71"/>
      <c r="AF97" s="72"/>
      <c r="AG97" s="146">
        <f>IF($G97&lt;60,"",$H97)</f>
        <v>2</v>
      </c>
      <c r="AH97" s="73">
        <f>IF($G97&lt;60,"",$H97)</f>
        <v>2</v>
      </c>
      <c r="AI97" s="71"/>
      <c r="AJ97" s="72"/>
    </row>
    <row r="98" spans="1:37" ht="10.5" customHeight="1" x14ac:dyDescent="0.15">
      <c r="B98" s="379"/>
      <c r="C98" s="418"/>
      <c r="D98" s="375"/>
      <c r="E98" s="262" t="s">
        <v>157</v>
      </c>
      <c r="F98" s="43"/>
      <c r="G98" s="42">
        <v>100</v>
      </c>
      <c r="H98" s="132">
        <v>2</v>
      </c>
      <c r="I98" s="44" t="s">
        <v>64</v>
      </c>
      <c r="J98" s="44" t="s">
        <v>122</v>
      </c>
      <c r="K98" s="44" t="s">
        <v>54</v>
      </c>
      <c r="L98" s="146">
        <f t="shared" si="27"/>
        <v>2</v>
      </c>
      <c r="M98" s="72"/>
      <c r="N98" s="104"/>
      <c r="O98" s="71"/>
      <c r="P98" s="71"/>
      <c r="Q98" s="71"/>
      <c r="R98" s="71"/>
      <c r="S98" s="71"/>
      <c r="T98" s="71"/>
      <c r="U98" s="71"/>
      <c r="V98" s="105" t="str">
        <f t="shared" si="30"/>
        <v>○</v>
      </c>
      <c r="W98" s="71"/>
      <c r="X98" s="72"/>
      <c r="Y98" s="68">
        <f t="shared" si="28"/>
        <v>2</v>
      </c>
      <c r="Z98" s="145">
        <f t="shared" si="28"/>
        <v>2</v>
      </c>
      <c r="AA98" s="149">
        <f t="shared" si="29"/>
        <v>2</v>
      </c>
      <c r="AB98" s="57">
        <f t="shared" si="29"/>
        <v>2</v>
      </c>
      <c r="AC98" s="57">
        <f t="shared" si="29"/>
        <v>2</v>
      </c>
      <c r="AD98" s="57">
        <f t="shared" si="29"/>
        <v>2</v>
      </c>
      <c r="AE98" s="55"/>
      <c r="AF98" s="56"/>
      <c r="AG98" s="149">
        <f t="shared" si="32"/>
        <v>2</v>
      </c>
      <c r="AH98" s="57">
        <f t="shared" si="32"/>
        <v>2</v>
      </c>
      <c r="AI98" s="55"/>
      <c r="AJ98" s="56"/>
    </row>
    <row r="99" spans="1:37" ht="10.5" customHeight="1" x14ac:dyDescent="0.15">
      <c r="B99" s="379"/>
      <c r="C99" s="418"/>
      <c r="D99" s="375"/>
      <c r="E99" s="262" t="s">
        <v>158</v>
      </c>
      <c r="F99" s="43"/>
      <c r="G99" s="42">
        <v>100</v>
      </c>
      <c r="H99" s="132">
        <v>2</v>
      </c>
      <c r="I99" s="44" t="s">
        <v>64</v>
      </c>
      <c r="J99" s="44" t="s">
        <v>159</v>
      </c>
      <c r="K99" s="44" t="s">
        <v>54</v>
      </c>
      <c r="L99" s="146">
        <f t="shared" si="27"/>
        <v>2</v>
      </c>
      <c r="M99" s="72"/>
      <c r="N99" s="104"/>
      <c r="O99" s="71"/>
      <c r="P99" s="71"/>
      <c r="Q99" s="71"/>
      <c r="R99" s="71"/>
      <c r="S99" s="71"/>
      <c r="T99" s="71"/>
      <c r="U99" s="71"/>
      <c r="V99" s="105" t="str">
        <f t="shared" si="30"/>
        <v>○</v>
      </c>
      <c r="W99" s="71"/>
      <c r="X99" s="72"/>
      <c r="Y99" s="68">
        <f t="shared" si="28"/>
        <v>2</v>
      </c>
      <c r="Z99" s="145">
        <f t="shared" si="28"/>
        <v>2</v>
      </c>
      <c r="AA99" s="149">
        <f t="shared" si="29"/>
        <v>2</v>
      </c>
      <c r="AB99" s="57">
        <f t="shared" si="29"/>
        <v>2</v>
      </c>
      <c r="AC99" s="57">
        <f t="shared" si="29"/>
        <v>2</v>
      </c>
      <c r="AD99" s="57">
        <f t="shared" si="29"/>
        <v>2</v>
      </c>
      <c r="AE99" s="55"/>
      <c r="AF99" s="56"/>
      <c r="AG99" s="149">
        <f t="shared" si="32"/>
        <v>2</v>
      </c>
      <c r="AH99" s="57">
        <f t="shared" si="32"/>
        <v>2</v>
      </c>
      <c r="AI99" s="55"/>
      <c r="AJ99" s="56"/>
    </row>
    <row r="100" spans="1:37" ht="10.5" customHeight="1" x14ac:dyDescent="0.15">
      <c r="B100" s="379"/>
      <c r="C100" s="418"/>
      <c r="D100" s="375"/>
      <c r="E100" s="262" t="s">
        <v>160</v>
      </c>
      <c r="F100" s="43"/>
      <c r="G100" s="42">
        <v>100</v>
      </c>
      <c r="H100" s="132">
        <v>2</v>
      </c>
      <c r="I100" s="44" t="s">
        <v>64</v>
      </c>
      <c r="J100" s="44" t="s">
        <v>119</v>
      </c>
      <c r="K100" s="44" t="s">
        <v>54</v>
      </c>
      <c r="L100" s="146">
        <f t="shared" si="27"/>
        <v>2</v>
      </c>
      <c r="M100" s="72"/>
      <c r="N100" s="104"/>
      <c r="O100" s="71"/>
      <c r="P100" s="71"/>
      <c r="Q100" s="71"/>
      <c r="R100" s="71"/>
      <c r="S100" s="71"/>
      <c r="T100" s="71"/>
      <c r="U100" s="71"/>
      <c r="V100" s="105" t="str">
        <f t="shared" si="30"/>
        <v>○</v>
      </c>
      <c r="W100" s="71"/>
      <c r="X100" s="72"/>
      <c r="Y100" s="68">
        <f t="shared" si="28"/>
        <v>2</v>
      </c>
      <c r="Z100" s="145">
        <f t="shared" si="28"/>
        <v>2</v>
      </c>
      <c r="AA100" s="149">
        <f t="shared" si="29"/>
        <v>2</v>
      </c>
      <c r="AB100" s="57">
        <f t="shared" si="29"/>
        <v>2</v>
      </c>
      <c r="AC100" s="57">
        <f t="shared" si="29"/>
        <v>2</v>
      </c>
      <c r="AD100" s="57">
        <f t="shared" si="29"/>
        <v>2</v>
      </c>
      <c r="AE100" s="55"/>
      <c r="AF100" s="56"/>
      <c r="AG100" s="149">
        <f t="shared" si="32"/>
        <v>2</v>
      </c>
      <c r="AH100" s="57">
        <f t="shared" si="32"/>
        <v>2</v>
      </c>
      <c r="AI100" s="55"/>
      <c r="AJ100" s="56"/>
    </row>
    <row r="101" spans="1:37" ht="10.5" customHeight="1" x14ac:dyDescent="0.15">
      <c r="B101" s="379"/>
      <c r="C101" s="418"/>
      <c r="D101" s="375"/>
      <c r="E101" s="263" t="s">
        <v>161</v>
      </c>
      <c r="F101" s="43"/>
      <c r="G101" s="42">
        <v>100</v>
      </c>
      <c r="H101" s="132">
        <v>2</v>
      </c>
      <c r="I101" s="44" t="s">
        <v>64</v>
      </c>
      <c r="J101" s="44" t="s">
        <v>124</v>
      </c>
      <c r="K101" s="44" t="s">
        <v>54</v>
      </c>
      <c r="L101" s="146">
        <f t="shared" si="27"/>
        <v>2</v>
      </c>
      <c r="M101" s="72"/>
      <c r="N101" s="104"/>
      <c r="O101" s="71"/>
      <c r="P101" s="71"/>
      <c r="Q101" s="71"/>
      <c r="R101" s="71"/>
      <c r="S101" s="71"/>
      <c r="T101" s="71"/>
      <c r="U101" s="71"/>
      <c r="V101" s="105" t="str">
        <f t="shared" si="30"/>
        <v>○</v>
      </c>
      <c r="W101" s="71"/>
      <c r="X101" s="72"/>
      <c r="Y101" s="68">
        <f t="shared" si="28"/>
        <v>2</v>
      </c>
      <c r="Z101" s="145">
        <f t="shared" si="28"/>
        <v>2</v>
      </c>
      <c r="AA101" s="149">
        <f t="shared" ref="AA101:AD103" si="33">IF($G101&lt;60,"",$H101)</f>
        <v>2</v>
      </c>
      <c r="AB101" s="57">
        <f t="shared" si="33"/>
        <v>2</v>
      </c>
      <c r="AC101" s="57">
        <f t="shared" si="33"/>
        <v>2</v>
      </c>
      <c r="AD101" s="57">
        <f t="shared" si="33"/>
        <v>2</v>
      </c>
      <c r="AE101" s="55"/>
      <c r="AF101" s="56"/>
      <c r="AG101" s="149">
        <f t="shared" si="32"/>
        <v>2</v>
      </c>
      <c r="AH101" s="57">
        <f t="shared" si="32"/>
        <v>2</v>
      </c>
      <c r="AI101" s="55"/>
      <c r="AJ101" s="56"/>
    </row>
    <row r="102" spans="1:37" ht="10.5" customHeight="1" x14ac:dyDescent="0.15">
      <c r="B102" s="379"/>
      <c r="C102" s="418"/>
      <c r="D102" s="375"/>
      <c r="E102" s="263" t="s">
        <v>232</v>
      </c>
      <c r="F102" s="43"/>
      <c r="G102" s="42">
        <v>100</v>
      </c>
      <c r="H102" s="132">
        <v>2</v>
      </c>
      <c r="I102" s="44" t="s">
        <v>64</v>
      </c>
      <c r="J102" s="44" t="s">
        <v>122</v>
      </c>
      <c r="K102" s="44" t="s">
        <v>54</v>
      </c>
      <c r="L102" s="146">
        <f t="shared" si="27"/>
        <v>2</v>
      </c>
      <c r="M102" s="161"/>
      <c r="N102" s="104"/>
      <c r="O102" s="71"/>
      <c r="P102" s="71"/>
      <c r="Q102" s="71"/>
      <c r="R102" s="71"/>
      <c r="S102" s="71"/>
      <c r="T102" s="71"/>
      <c r="U102" s="71"/>
      <c r="V102" s="105" t="str">
        <f t="shared" si="30"/>
        <v>○</v>
      </c>
      <c r="W102" s="108"/>
      <c r="X102" s="72"/>
      <c r="Y102" s="68">
        <f t="shared" ref="Y102:Z103" si="34">IF($G102&lt;60,"",$H102)</f>
        <v>2</v>
      </c>
      <c r="Z102" s="145">
        <f t="shared" si="34"/>
        <v>2</v>
      </c>
      <c r="AA102" s="149">
        <f t="shared" si="33"/>
        <v>2</v>
      </c>
      <c r="AB102" s="57">
        <f t="shared" si="33"/>
        <v>2</v>
      </c>
      <c r="AC102" s="57">
        <f t="shared" si="33"/>
        <v>2</v>
      </c>
      <c r="AD102" s="57">
        <f t="shared" si="33"/>
        <v>2</v>
      </c>
      <c r="AE102" s="55"/>
      <c r="AF102" s="56"/>
      <c r="AG102" s="149">
        <f t="shared" si="32"/>
        <v>2</v>
      </c>
      <c r="AH102" s="57">
        <f t="shared" si="32"/>
        <v>2</v>
      </c>
      <c r="AI102" s="55"/>
      <c r="AJ102" s="56"/>
    </row>
    <row r="103" spans="1:37" ht="10.5" customHeight="1" x14ac:dyDescent="0.15">
      <c r="B103" s="416"/>
      <c r="C103" s="418"/>
      <c r="D103" s="383"/>
      <c r="E103" s="263" t="s">
        <v>233</v>
      </c>
      <c r="F103" s="43"/>
      <c r="G103" s="42">
        <v>100</v>
      </c>
      <c r="H103" s="132">
        <v>2</v>
      </c>
      <c r="I103" s="44" t="s">
        <v>64</v>
      </c>
      <c r="J103" s="44" t="s">
        <v>234</v>
      </c>
      <c r="K103" s="44" t="s">
        <v>54</v>
      </c>
      <c r="L103" s="171">
        <f t="shared" si="27"/>
        <v>2</v>
      </c>
      <c r="M103" s="127"/>
      <c r="N103" s="104"/>
      <c r="O103" s="71"/>
      <c r="P103" s="71"/>
      <c r="Q103" s="71"/>
      <c r="R103" s="71"/>
      <c r="S103" s="71"/>
      <c r="T103" s="71"/>
      <c r="U103" s="71"/>
      <c r="V103" s="105" t="str">
        <f t="shared" si="30"/>
        <v>○</v>
      </c>
      <c r="W103" s="90"/>
      <c r="X103" s="72"/>
      <c r="Y103" s="68">
        <f t="shared" si="34"/>
        <v>2</v>
      </c>
      <c r="Z103" s="225">
        <f t="shared" si="34"/>
        <v>2</v>
      </c>
      <c r="AA103" s="149">
        <f t="shared" si="33"/>
        <v>2</v>
      </c>
      <c r="AB103" s="57">
        <f t="shared" si="33"/>
        <v>2</v>
      </c>
      <c r="AC103" s="57">
        <f t="shared" si="33"/>
        <v>2</v>
      </c>
      <c r="AD103" s="57">
        <f t="shared" si="33"/>
        <v>2</v>
      </c>
      <c r="AE103" s="55"/>
      <c r="AF103" s="56"/>
      <c r="AG103" s="149">
        <f t="shared" si="32"/>
        <v>2</v>
      </c>
      <c r="AH103" s="57">
        <f t="shared" si="32"/>
        <v>2</v>
      </c>
      <c r="AI103" s="55"/>
      <c r="AJ103" s="56"/>
    </row>
    <row r="104" spans="1:37" ht="15" customHeight="1" x14ac:dyDescent="0.15">
      <c r="B104" s="430" t="s">
        <v>162</v>
      </c>
      <c r="C104" s="431"/>
      <c r="D104" s="431"/>
      <c r="E104" s="431"/>
      <c r="F104" s="431"/>
      <c r="G104" s="431"/>
      <c r="H104" s="431"/>
      <c r="I104" s="431"/>
      <c r="J104" s="431"/>
      <c r="K104" s="478"/>
      <c r="L104" s="434">
        <f>SUM(L9:L103)</f>
        <v>84</v>
      </c>
      <c r="M104" s="436">
        <f>SUM(M9:M103)</f>
        <v>32</v>
      </c>
      <c r="N104" s="264">
        <f>COUNTIF(N9:N103,"◎")</f>
        <v>2</v>
      </c>
      <c r="O104" s="438">
        <f>COUNTIF(O9:O103,"◎")</f>
        <v>1</v>
      </c>
      <c r="P104" s="265">
        <f>COUNTIF(P9:P103,"◎")</f>
        <v>5</v>
      </c>
      <c r="Q104" s="265">
        <f>COUNTIF(Q9:Q103,"◎")</f>
        <v>20</v>
      </c>
      <c r="R104" s="438">
        <f>COUNTIF(R9:R103,"◎")+COUNTIF(R9:R103,"○")</f>
        <v>5</v>
      </c>
      <c r="S104" s="453">
        <f>COUNTIF(S9:S103,"◎")</f>
        <v>2</v>
      </c>
      <c r="T104" s="438">
        <f>COUNTIF(T9:T103,"◎")</f>
        <v>4</v>
      </c>
      <c r="U104" s="265">
        <f>COUNTIF(U9:U103,"◎")</f>
        <v>1</v>
      </c>
      <c r="V104" s="438">
        <f>COUNTIF(V9:V103,"○")</f>
        <v>17</v>
      </c>
      <c r="W104" s="265">
        <f>COUNTIF(W9:W103,"◎")</f>
        <v>4</v>
      </c>
      <c r="X104" s="422">
        <f>COUNTIF(X9:X103,"◎")</f>
        <v>2</v>
      </c>
      <c r="Y104" s="424">
        <f>SUM(Y9:Y103)</f>
        <v>168</v>
      </c>
      <c r="Z104" s="426">
        <f>SUM(Z9:Z103)</f>
        <v>142</v>
      </c>
      <c r="AA104" s="449">
        <f>SUM(AA9:AA103)</f>
        <v>84</v>
      </c>
      <c r="AB104" s="440">
        <f t="shared" ref="AB104:AJ104" si="35">SUM(AB9:AB103)</f>
        <v>72</v>
      </c>
      <c r="AC104" s="440">
        <f>SUM(AC9:AC103)</f>
        <v>46</v>
      </c>
      <c r="AD104" s="440">
        <f t="shared" si="35"/>
        <v>140</v>
      </c>
      <c r="AE104" s="440">
        <f t="shared" si="35"/>
        <v>72</v>
      </c>
      <c r="AF104" s="442">
        <f t="shared" si="35"/>
        <v>12</v>
      </c>
      <c r="AG104" s="449">
        <f t="shared" si="35"/>
        <v>96</v>
      </c>
      <c r="AH104" s="440">
        <f t="shared" si="35"/>
        <v>57</v>
      </c>
      <c r="AI104" s="440">
        <f t="shared" si="35"/>
        <v>39</v>
      </c>
      <c r="AJ104" s="442">
        <f t="shared" si="35"/>
        <v>44</v>
      </c>
    </row>
    <row r="105" spans="1:37" ht="15" customHeight="1" x14ac:dyDescent="0.15">
      <c r="B105" s="432"/>
      <c r="C105" s="433"/>
      <c r="D105" s="433"/>
      <c r="E105" s="433"/>
      <c r="F105" s="433"/>
      <c r="G105" s="433"/>
      <c r="H105" s="433"/>
      <c r="I105" s="433"/>
      <c r="J105" s="433"/>
      <c r="K105" s="479"/>
      <c r="L105" s="435"/>
      <c r="M105" s="437"/>
      <c r="N105" s="266">
        <f>COUNTIF(N9:N103,"○")-2</f>
        <v>7</v>
      </c>
      <c r="O105" s="439"/>
      <c r="P105" s="278">
        <f>COUNTIF(P9:P103,"○")-1</f>
        <v>5</v>
      </c>
      <c r="Q105" s="278">
        <f>COUNTIF(Q9:Q103,"◎")+COUNTIF(Q9:Q103,"○")</f>
        <v>24</v>
      </c>
      <c r="R105" s="439">
        <f>COUNTIF(R20:R104,"◎")</f>
        <v>1</v>
      </c>
      <c r="S105" s="475"/>
      <c r="T105" s="439">
        <f>COUNTIF(T20:T104,"◎")</f>
        <v>4</v>
      </c>
      <c r="U105" s="278">
        <f>COUNTIF(U63,"○")+COUNTIF(U84,"○")</f>
        <v>2</v>
      </c>
      <c r="V105" s="439">
        <f>COUNTIF(V20:V104,"◎")</f>
        <v>0</v>
      </c>
      <c r="W105" s="278">
        <f>COUNTIF(W9:W103,"○")</f>
        <v>4</v>
      </c>
      <c r="X105" s="423"/>
      <c r="Y105" s="425"/>
      <c r="Z105" s="427"/>
      <c r="AA105" s="450"/>
      <c r="AB105" s="441"/>
      <c r="AC105" s="441"/>
      <c r="AD105" s="441"/>
      <c r="AE105" s="441"/>
      <c r="AF105" s="443"/>
      <c r="AG105" s="450"/>
      <c r="AH105" s="441"/>
      <c r="AI105" s="441"/>
      <c r="AJ105" s="443"/>
    </row>
    <row r="106" spans="1:37" ht="15" customHeight="1" x14ac:dyDescent="0.15">
      <c r="B106" s="430" t="s">
        <v>163</v>
      </c>
      <c r="C106" s="431"/>
      <c r="D106" s="431"/>
      <c r="E106" s="431"/>
      <c r="F106" s="431"/>
      <c r="G106" s="431"/>
      <c r="H106" s="431"/>
      <c r="I106" s="431"/>
      <c r="J106" s="431"/>
      <c r="K106" s="478"/>
      <c r="L106" s="444" t="s">
        <v>164</v>
      </c>
      <c r="M106" s="446" t="s">
        <v>254</v>
      </c>
      <c r="N106" s="309" t="s">
        <v>243</v>
      </c>
      <c r="O106" s="482" t="s">
        <v>249</v>
      </c>
      <c r="P106" s="267" t="s">
        <v>247</v>
      </c>
      <c r="Q106" s="267" t="s">
        <v>245</v>
      </c>
      <c r="R106" s="438">
        <f>5</f>
        <v>5</v>
      </c>
      <c r="S106" s="448" t="s">
        <v>166</v>
      </c>
      <c r="T106" s="477" t="s">
        <v>165</v>
      </c>
      <c r="U106" s="267" t="s">
        <v>167</v>
      </c>
      <c r="V106" s="438" t="s">
        <v>168</v>
      </c>
      <c r="W106" s="268" t="s">
        <v>165</v>
      </c>
      <c r="X106" s="462" t="s">
        <v>166</v>
      </c>
      <c r="Y106" s="463" t="s">
        <v>169</v>
      </c>
      <c r="Z106" s="465" t="s">
        <v>170</v>
      </c>
      <c r="AA106" s="460" t="s">
        <v>164</v>
      </c>
      <c r="AB106" s="454" t="s">
        <v>172</v>
      </c>
      <c r="AC106" s="454" t="s">
        <v>173</v>
      </c>
      <c r="AD106" s="454" t="s">
        <v>174</v>
      </c>
      <c r="AE106" s="454" t="s">
        <v>175</v>
      </c>
      <c r="AF106" s="458" t="s">
        <v>176</v>
      </c>
      <c r="AG106" s="460" t="s">
        <v>177</v>
      </c>
      <c r="AH106" s="454" t="s">
        <v>178</v>
      </c>
      <c r="AI106" s="454" t="s">
        <v>179</v>
      </c>
      <c r="AJ106" s="456" t="s">
        <v>180</v>
      </c>
    </row>
    <row r="107" spans="1:37" ht="15" customHeight="1" x14ac:dyDescent="0.15">
      <c r="B107" s="432"/>
      <c r="C107" s="433"/>
      <c r="D107" s="433"/>
      <c r="E107" s="433"/>
      <c r="F107" s="433"/>
      <c r="G107" s="433"/>
      <c r="H107" s="433"/>
      <c r="I107" s="433"/>
      <c r="J107" s="433"/>
      <c r="K107" s="479"/>
      <c r="L107" s="445"/>
      <c r="M107" s="447"/>
      <c r="N107" s="266" t="s">
        <v>181</v>
      </c>
      <c r="O107" s="439"/>
      <c r="P107" s="278" t="s">
        <v>182</v>
      </c>
      <c r="Q107" s="278" t="s">
        <v>183</v>
      </c>
      <c r="R107" s="439"/>
      <c r="S107" s="476"/>
      <c r="T107" s="439"/>
      <c r="U107" s="278" t="s">
        <v>184</v>
      </c>
      <c r="V107" s="439"/>
      <c r="W107" s="278" t="s">
        <v>181</v>
      </c>
      <c r="X107" s="423"/>
      <c r="Y107" s="464"/>
      <c r="Z107" s="466"/>
      <c r="AA107" s="461"/>
      <c r="AB107" s="455"/>
      <c r="AC107" s="455"/>
      <c r="AD107" s="455"/>
      <c r="AE107" s="455"/>
      <c r="AF107" s="459"/>
      <c r="AG107" s="461"/>
      <c r="AH107" s="455"/>
      <c r="AI107" s="455"/>
      <c r="AJ107" s="457"/>
    </row>
    <row r="108" spans="1:37" ht="15" customHeight="1" x14ac:dyDescent="0.15">
      <c r="E108" s="269"/>
      <c r="M108" s="270"/>
      <c r="N108" s="271" t="s">
        <v>185</v>
      </c>
      <c r="O108" s="272"/>
      <c r="P108" s="272"/>
      <c r="Q108" s="272"/>
      <c r="R108" s="272"/>
      <c r="S108" s="272"/>
      <c r="T108" s="272"/>
      <c r="U108" s="272"/>
      <c r="V108" s="272"/>
      <c r="W108" s="273"/>
      <c r="X108" s="274"/>
      <c r="Y108" s="274"/>
      <c r="Z108" s="274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</row>
    <row r="109" spans="1:37" ht="15" customHeight="1" x14ac:dyDescent="0.15">
      <c r="M109" s="270" t="s">
        <v>186</v>
      </c>
      <c r="N109" s="275" t="s">
        <v>187</v>
      </c>
      <c r="O109" s="272"/>
      <c r="P109" s="272"/>
      <c r="Q109" s="272"/>
      <c r="R109" s="272"/>
      <c r="S109" s="272"/>
      <c r="T109" s="272"/>
      <c r="U109" s="272"/>
      <c r="V109" s="272"/>
      <c r="W109" s="276"/>
      <c r="X109" s="274"/>
      <c r="Y109" s="274"/>
      <c r="Z109" s="274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</row>
    <row r="110" spans="1:37" s="6" customFormat="1" ht="15" customHeight="1" x14ac:dyDescent="0.15">
      <c r="A110" s="1"/>
      <c r="B110" s="7"/>
      <c r="C110" s="7"/>
      <c r="E110" s="277"/>
      <c r="W110" s="480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</row>
    <row r="111" spans="1:37" ht="15" customHeight="1" x14ac:dyDescent="0.15">
      <c r="A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481"/>
    </row>
    <row r="112" spans="1:37" ht="15" customHeight="1" x14ac:dyDescent="0.15">
      <c r="A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s="7" customFormat="1" ht="15" customHeight="1" x14ac:dyDescent="0.15"/>
  </sheetData>
  <sheetProtection sheet="1" selectLockedCells="1"/>
  <mergeCells count="91">
    <mergeCell ref="W110:W111"/>
    <mergeCell ref="AC106:AC107"/>
    <mergeCell ref="AD106:AD107"/>
    <mergeCell ref="AE106:AE107"/>
    <mergeCell ref="AF106:AF107"/>
    <mergeCell ref="X106:X107"/>
    <mergeCell ref="Y106:Y107"/>
    <mergeCell ref="Z106:Z107"/>
    <mergeCell ref="AA106:AA107"/>
    <mergeCell ref="AB106:AB107"/>
    <mergeCell ref="AI106:AI107"/>
    <mergeCell ref="AI104:AI105"/>
    <mergeCell ref="Y104:Y105"/>
    <mergeCell ref="Z104:Z105"/>
    <mergeCell ref="AJ106:AJ107"/>
    <mergeCell ref="AG106:AG107"/>
    <mergeCell ref="AH106:AH107"/>
    <mergeCell ref="X104:X105"/>
    <mergeCell ref="AA104:AA105"/>
    <mergeCell ref="AB104:AB105"/>
    <mergeCell ref="T104:T105"/>
    <mergeCell ref="V104:V105"/>
    <mergeCell ref="R104:R105"/>
    <mergeCell ref="AJ104:AJ105"/>
    <mergeCell ref="B106:K107"/>
    <mergeCell ref="L106:L107"/>
    <mergeCell ref="M106:M107"/>
    <mergeCell ref="O106:O107"/>
    <mergeCell ref="R106:R107"/>
    <mergeCell ref="S106:S107"/>
    <mergeCell ref="T106:T107"/>
    <mergeCell ref="V106:V107"/>
    <mergeCell ref="AC104:AC105"/>
    <mergeCell ref="AD104:AD105"/>
    <mergeCell ref="AE104:AE105"/>
    <mergeCell ref="AF104:AF105"/>
    <mergeCell ref="AG104:AG105"/>
    <mergeCell ref="AH104:AH105"/>
    <mergeCell ref="H4:H8"/>
    <mergeCell ref="I4:I8"/>
    <mergeCell ref="K4:K8"/>
    <mergeCell ref="L4:AJ4"/>
    <mergeCell ref="L5:Z5"/>
    <mergeCell ref="AA5:AJ5"/>
    <mergeCell ref="L6:L8"/>
    <mergeCell ref="M6:M8"/>
    <mergeCell ref="AF6:AF8"/>
    <mergeCell ref="AG6:AJ7"/>
    <mergeCell ref="N7:O7"/>
    <mergeCell ref="P7:Q7"/>
    <mergeCell ref="R7:S7"/>
    <mergeCell ref="T7:U7"/>
    <mergeCell ref="V7:X7"/>
    <mergeCell ref="Y7:Y8"/>
    <mergeCell ref="B104:K105"/>
    <mergeCell ref="L104:L105"/>
    <mergeCell ref="M104:M105"/>
    <mergeCell ref="O104:O105"/>
    <mergeCell ref="B9:B63"/>
    <mergeCell ref="C9:C31"/>
    <mergeCell ref="D9:D14"/>
    <mergeCell ref="D15:D31"/>
    <mergeCell ref="C32:C63"/>
    <mergeCell ref="D32:D58"/>
    <mergeCell ref="S104:S105"/>
    <mergeCell ref="J4:J8"/>
    <mergeCell ref="D59:D63"/>
    <mergeCell ref="B64:B103"/>
    <mergeCell ref="C64:C69"/>
    <mergeCell ref="D64:D66"/>
    <mergeCell ref="D67:D69"/>
    <mergeCell ref="C70:C76"/>
    <mergeCell ref="D70:D72"/>
    <mergeCell ref="D73:D76"/>
    <mergeCell ref="C77:C103"/>
    <mergeCell ref="D77:D81"/>
    <mergeCell ref="D82:D103"/>
    <mergeCell ref="B4:E8"/>
    <mergeCell ref="F4:F8"/>
    <mergeCell ref="G4:G8"/>
    <mergeCell ref="Z7:Z8"/>
    <mergeCell ref="N6:X6"/>
    <mergeCell ref="AA6:AC7"/>
    <mergeCell ref="AD6:AD7"/>
    <mergeCell ref="AE6:AE8"/>
    <mergeCell ref="B1:K1"/>
    <mergeCell ref="AA2:AD2"/>
    <mergeCell ref="AE2:AJ2"/>
    <mergeCell ref="AA3:AJ3"/>
    <mergeCell ref="V2:Y2"/>
    <mergeCell ref="V3:Y3"/>
  </mergeCells>
  <phoneticPr fontId="2"/>
  <pageMargins left="0.7" right="0.7" top="0.75" bottom="0.75" header="0.3" footer="0.3"/>
  <pageSetup paperSize="8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113"/>
  <sheetViews>
    <sheetView view="pageBreakPreview" zoomScaleNormal="130" zoomScaleSheetLayoutView="100" workbookViewId="0">
      <selection activeCell="F52" sqref="F52"/>
    </sheetView>
  </sheetViews>
  <sheetFormatPr defaultColWidth="8.875" defaultRowHeight="15" customHeight="1" x14ac:dyDescent="0.15"/>
  <cols>
    <col min="1" max="1" width="3.125" style="1" customWidth="1"/>
    <col min="2" max="3" width="2.5" style="7" customWidth="1"/>
    <col min="4" max="4" width="2.5" style="6" customWidth="1"/>
    <col min="5" max="5" width="16" style="12" customWidth="1"/>
    <col min="6" max="6" width="2.875" style="6" customWidth="1"/>
    <col min="7" max="8" width="3.125" style="6" customWidth="1"/>
    <col min="9" max="10" width="4.875" style="6" customWidth="1"/>
    <col min="11" max="11" width="4.5" style="6" customWidth="1"/>
    <col min="12" max="12" width="3.375" style="6" customWidth="1"/>
    <col min="13" max="13" width="3.125" style="6" customWidth="1"/>
    <col min="14" max="23" width="3.625" style="6" customWidth="1"/>
    <col min="24" max="24" width="3.625" style="7" customWidth="1"/>
    <col min="25" max="25" width="3" style="7" customWidth="1"/>
    <col min="26" max="26" width="3.875" style="7" customWidth="1"/>
    <col min="27" max="36" width="3.125" style="7" customWidth="1"/>
    <col min="37" max="37" width="4" style="7" customWidth="1"/>
    <col min="38" max="251" width="8.875" style="7"/>
    <col min="252" max="252" width="3.125" style="7" customWidth="1"/>
    <col min="253" max="255" width="2.5" style="7" customWidth="1"/>
    <col min="256" max="256" width="16" style="7" customWidth="1"/>
    <col min="257" max="257" width="2.875" style="7" customWidth="1"/>
    <col min="258" max="259" width="3.125" style="7" customWidth="1"/>
    <col min="260" max="261" width="4.875" style="7" customWidth="1"/>
    <col min="262" max="262" width="4.5" style="7" customWidth="1"/>
    <col min="263" max="263" width="3.375" style="7" customWidth="1"/>
    <col min="264" max="264" width="3.125" style="7" customWidth="1"/>
    <col min="265" max="275" width="3.625" style="7" customWidth="1"/>
    <col min="276" max="276" width="3" style="7" customWidth="1"/>
    <col min="277" max="277" width="3.875" style="7" customWidth="1"/>
    <col min="278" max="279" width="2.375" style="7" customWidth="1"/>
    <col min="280" max="280" width="2.5" style="7" customWidth="1"/>
    <col min="281" max="282" width="2.375" style="7" customWidth="1"/>
    <col min="283" max="292" width="3.125" style="7" customWidth="1"/>
    <col min="293" max="507" width="8.875" style="7"/>
    <col min="508" max="508" width="3.125" style="7" customWidth="1"/>
    <col min="509" max="511" width="2.5" style="7" customWidth="1"/>
    <col min="512" max="512" width="16" style="7" customWidth="1"/>
    <col min="513" max="513" width="2.875" style="7" customWidth="1"/>
    <col min="514" max="515" width="3.125" style="7" customWidth="1"/>
    <col min="516" max="517" width="4.875" style="7" customWidth="1"/>
    <col min="518" max="518" width="4.5" style="7" customWidth="1"/>
    <col min="519" max="519" width="3.375" style="7" customWidth="1"/>
    <col min="520" max="520" width="3.125" style="7" customWidth="1"/>
    <col min="521" max="531" width="3.625" style="7" customWidth="1"/>
    <col min="532" max="532" width="3" style="7" customWidth="1"/>
    <col min="533" max="533" width="3.875" style="7" customWidth="1"/>
    <col min="534" max="535" width="2.375" style="7" customWidth="1"/>
    <col min="536" max="536" width="2.5" style="7" customWidth="1"/>
    <col min="537" max="538" width="2.375" style="7" customWidth="1"/>
    <col min="539" max="548" width="3.125" style="7" customWidth="1"/>
    <col min="549" max="763" width="8.875" style="7"/>
    <col min="764" max="764" width="3.125" style="7" customWidth="1"/>
    <col min="765" max="767" width="2.5" style="7" customWidth="1"/>
    <col min="768" max="768" width="16" style="7" customWidth="1"/>
    <col min="769" max="769" width="2.875" style="7" customWidth="1"/>
    <col min="770" max="771" width="3.125" style="7" customWidth="1"/>
    <col min="772" max="773" width="4.875" style="7" customWidth="1"/>
    <col min="774" max="774" width="4.5" style="7" customWidth="1"/>
    <col min="775" max="775" width="3.375" style="7" customWidth="1"/>
    <col min="776" max="776" width="3.125" style="7" customWidth="1"/>
    <col min="777" max="787" width="3.625" style="7" customWidth="1"/>
    <col min="788" max="788" width="3" style="7" customWidth="1"/>
    <col min="789" max="789" width="3.875" style="7" customWidth="1"/>
    <col min="790" max="791" width="2.375" style="7" customWidth="1"/>
    <col min="792" max="792" width="2.5" style="7" customWidth="1"/>
    <col min="793" max="794" width="2.375" style="7" customWidth="1"/>
    <col min="795" max="804" width="3.125" style="7" customWidth="1"/>
    <col min="805" max="1019" width="8.875" style="7"/>
    <col min="1020" max="1020" width="3.125" style="7" customWidth="1"/>
    <col min="1021" max="1023" width="2.5" style="7" customWidth="1"/>
    <col min="1024" max="1024" width="16" style="7" customWidth="1"/>
    <col min="1025" max="1025" width="2.875" style="7" customWidth="1"/>
    <col min="1026" max="1027" width="3.125" style="7" customWidth="1"/>
    <col min="1028" max="1029" width="4.875" style="7" customWidth="1"/>
    <col min="1030" max="1030" width="4.5" style="7" customWidth="1"/>
    <col min="1031" max="1031" width="3.375" style="7" customWidth="1"/>
    <col min="1032" max="1032" width="3.125" style="7" customWidth="1"/>
    <col min="1033" max="1043" width="3.625" style="7" customWidth="1"/>
    <col min="1044" max="1044" width="3" style="7" customWidth="1"/>
    <col min="1045" max="1045" width="3.875" style="7" customWidth="1"/>
    <col min="1046" max="1047" width="2.375" style="7" customWidth="1"/>
    <col min="1048" max="1048" width="2.5" style="7" customWidth="1"/>
    <col min="1049" max="1050" width="2.375" style="7" customWidth="1"/>
    <col min="1051" max="1060" width="3.125" style="7" customWidth="1"/>
    <col min="1061" max="1275" width="8.875" style="7"/>
    <col min="1276" max="1276" width="3.125" style="7" customWidth="1"/>
    <col min="1277" max="1279" width="2.5" style="7" customWidth="1"/>
    <col min="1280" max="1280" width="16" style="7" customWidth="1"/>
    <col min="1281" max="1281" width="2.875" style="7" customWidth="1"/>
    <col min="1282" max="1283" width="3.125" style="7" customWidth="1"/>
    <col min="1284" max="1285" width="4.875" style="7" customWidth="1"/>
    <col min="1286" max="1286" width="4.5" style="7" customWidth="1"/>
    <col min="1287" max="1287" width="3.375" style="7" customWidth="1"/>
    <col min="1288" max="1288" width="3.125" style="7" customWidth="1"/>
    <col min="1289" max="1299" width="3.625" style="7" customWidth="1"/>
    <col min="1300" max="1300" width="3" style="7" customWidth="1"/>
    <col min="1301" max="1301" width="3.875" style="7" customWidth="1"/>
    <col min="1302" max="1303" width="2.375" style="7" customWidth="1"/>
    <col min="1304" max="1304" width="2.5" style="7" customWidth="1"/>
    <col min="1305" max="1306" width="2.375" style="7" customWidth="1"/>
    <col min="1307" max="1316" width="3.125" style="7" customWidth="1"/>
    <col min="1317" max="1531" width="8.875" style="7"/>
    <col min="1532" max="1532" width="3.125" style="7" customWidth="1"/>
    <col min="1533" max="1535" width="2.5" style="7" customWidth="1"/>
    <col min="1536" max="1536" width="16" style="7" customWidth="1"/>
    <col min="1537" max="1537" width="2.875" style="7" customWidth="1"/>
    <col min="1538" max="1539" width="3.125" style="7" customWidth="1"/>
    <col min="1540" max="1541" width="4.875" style="7" customWidth="1"/>
    <col min="1542" max="1542" width="4.5" style="7" customWidth="1"/>
    <col min="1543" max="1543" width="3.375" style="7" customWidth="1"/>
    <col min="1544" max="1544" width="3.125" style="7" customWidth="1"/>
    <col min="1545" max="1555" width="3.625" style="7" customWidth="1"/>
    <col min="1556" max="1556" width="3" style="7" customWidth="1"/>
    <col min="1557" max="1557" width="3.875" style="7" customWidth="1"/>
    <col min="1558" max="1559" width="2.375" style="7" customWidth="1"/>
    <col min="1560" max="1560" width="2.5" style="7" customWidth="1"/>
    <col min="1561" max="1562" width="2.375" style="7" customWidth="1"/>
    <col min="1563" max="1572" width="3.125" style="7" customWidth="1"/>
    <col min="1573" max="1787" width="8.875" style="7"/>
    <col min="1788" max="1788" width="3.125" style="7" customWidth="1"/>
    <col min="1789" max="1791" width="2.5" style="7" customWidth="1"/>
    <col min="1792" max="1792" width="16" style="7" customWidth="1"/>
    <col min="1793" max="1793" width="2.875" style="7" customWidth="1"/>
    <col min="1794" max="1795" width="3.125" style="7" customWidth="1"/>
    <col min="1796" max="1797" width="4.875" style="7" customWidth="1"/>
    <col min="1798" max="1798" width="4.5" style="7" customWidth="1"/>
    <col min="1799" max="1799" width="3.375" style="7" customWidth="1"/>
    <col min="1800" max="1800" width="3.125" style="7" customWidth="1"/>
    <col min="1801" max="1811" width="3.625" style="7" customWidth="1"/>
    <col min="1812" max="1812" width="3" style="7" customWidth="1"/>
    <col min="1813" max="1813" width="3.875" style="7" customWidth="1"/>
    <col min="1814" max="1815" width="2.375" style="7" customWidth="1"/>
    <col min="1816" max="1816" width="2.5" style="7" customWidth="1"/>
    <col min="1817" max="1818" width="2.375" style="7" customWidth="1"/>
    <col min="1819" max="1828" width="3.125" style="7" customWidth="1"/>
    <col min="1829" max="2043" width="8.875" style="7"/>
    <col min="2044" max="2044" width="3.125" style="7" customWidth="1"/>
    <col min="2045" max="2047" width="2.5" style="7" customWidth="1"/>
    <col min="2048" max="2048" width="16" style="7" customWidth="1"/>
    <col min="2049" max="2049" width="2.875" style="7" customWidth="1"/>
    <col min="2050" max="2051" width="3.125" style="7" customWidth="1"/>
    <col min="2052" max="2053" width="4.875" style="7" customWidth="1"/>
    <col min="2054" max="2054" width="4.5" style="7" customWidth="1"/>
    <col min="2055" max="2055" width="3.375" style="7" customWidth="1"/>
    <col min="2056" max="2056" width="3.125" style="7" customWidth="1"/>
    <col min="2057" max="2067" width="3.625" style="7" customWidth="1"/>
    <col min="2068" max="2068" width="3" style="7" customWidth="1"/>
    <col min="2069" max="2069" width="3.875" style="7" customWidth="1"/>
    <col min="2070" max="2071" width="2.375" style="7" customWidth="1"/>
    <col min="2072" max="2072" width="2.5" style="7" customWidth="1"/>
    <col min="2073" max="2074" width="2.375" style="7" customWidth="1"/>
    <col min="2075" max="2084" width="3.125" style="7" customWidth="1"/>
    <col min="2085" max="2299" width="8.875" style="7"/>
    <col min="2300" max="2300" width="3.125" style="7" customWidth="1"/>
    <col min="2301" max="2303" width="2.5" style="7" customWidth="1"/>
    <col min="2304" max="2304" width="16" style="7" customWidth="1"/>
    <col min="2305" max="2305" width="2.875" style="7" customWidth="1"/>
    <col min="2306" max="2307" width="3.125" style="7" customWidth="1"/>
    <col min="2308" max="2309" width="4.875" style="7" customWidth="1"/>
    <col min="2310" max="2310" width="4.5" style="7" customWidth="1"/>
    <col min="2311" max="2311" width="3.375" style="7" customWidth="1"/>
    <col min="2312" max="2312" width="3.125" style="7" customWidth="1"/>
    <col min="2313" max="2323" width="3.625" style="7" customWidth="1"/>
    <col min="2324" max="2324" width="3" style="7" customWidth="1"/>
    <col min="2325" max="2325" width="3.875" style="7" customWidth="1"/>
    <col min="2326" max="2327" width="2.375" style="7" customWidth="1"/>
    <col min="2328" max="2328" width="2.5" style="7" customWidth="1"/>
    <col min="2329" max="2330" width="2.375" style="7" customWidth="1"/>
    <col min="2331" max="2340" width="3.125" style="7" customWidth="1"/>
    <col min="2341" max="2555" width="8.875" style="7"/>
    <col min="2556" max="2556" width="3.125" style="7" customWidth="1"/>
    <col min="2557" max="2559" width="2.5" style="7" customWidth="1"/>
    <col min="2560" max="2560" width="16" style="7" customWidth="1"/>
    <col min="2561" max="2561" width="2.875" style="7" customWidth="1"/>
    <col min="2562" max="2563" width="3.125" style="7" customWidth="1"/>
    <col min="2564" max="2565" width="4.875" style="7" customWidth="1"/>
    <col min="2566" max="2566" width="4.5" style="7" customWidth="1"/>
    <col min="2567" max="2567" width="3.375" style="7" customWidth="1"/>
    <col min="2568" max="2568" width="3.125" style="7" customWidth="1"/>
    <col min="2569" max="2579" width="3.625" style="7" customWidth="1"/>
    <col min="2580" max="2580" width="3" style="7" customWidth="1"/>
    <col min="2581" max="2581" width="3.875" style="7" customWidth="1"/>
    <col min="2582" max="2583" width="2.375" style="7" customWidth="1"/>
    <col min="2584" max="2584" width="2.5" style="7" customWidth="1"/>
    <col min="2585" max="2586" width="2.375" style="7" customWidth="1"/>
    <col min="2587" max="2596" width="3.125" style="7" customWidth="1"/>
    <col min="2597" max="2811" width="8.875" style="7"/>
    <col min="2812" max="2812" width="3.125" style="7" customWidth="1"/>
    <col min="2813" max="2815" width="2.5" style="7" customWidth="1"/>
    <col min="2816" max="2816" width="16" style="7" customWidth="1"/>
    <col min="2817" max="2817" width="2.875" style="7" customWidth="1"/>
    <col min="2818" max="2819" width="3.125" style="7" customWidth="1"/>
    <col min="2820" max="2821" width="4.875" style="7" customWidth="1"/>
    <col min="2822" max="2822" width="4.5" style="7" customWidth="1"/>
    <col min="2823" max="2823" width="3.375" style="7" customWidth="1"/>
    <col min="2824" max="2824" width="3.125" style="7" customWidth="1"/>
    <col min="2825" max="2835" width="3.625" style="7" customWidth="1"/>
    <col min="2836" max="2836" width="3" style="7" customWidth="1"/>
    <col min="2837" max="2837" width="3.875" style="7" customWidth="1"/>
    <col min="2838" max="2839" width="2.375" style="7" customWidth="1"/>
    <col min="2840" max="2840" width="2.5" style="7" customWidth="1"/>
    <col min="2841" max="2842" width="2.375" style="7" customWidth="1"/>
    <col min="2843" max="2852" width="3.125" style="7" customWidth="1"/>
    <col min="2853" max="3067" width="8.875" style="7"/>
    <col min="3068" max="3068" width="3.125" style="7" customWidth="1"/>
    <col min="3069" max="3071" width="2.5" style="7" customWidth="1"/>
    <col min="3072" max="3072" width="16" style="7" customWidth="1"/>
    <col min="3073" max="3073" width="2.875" style="7" customWidth="1"/>
    <col min="3074" max="3075" width="3.125" style="7" customWidth="1"/>
    <col min="3076" max="3077" width="4.875" style="7" customWidth="1"/>
    <col min="3078" max="3078" width="4.5" style="7" customWidth="1"/>
    <col min="3079" max="3079" width="3.375" style="7" customWidth="1"/>
    <col min="3080" max="3080" width="3.125" style="7" customWidth="1"/>
    <col min="3081" max="3091" width="3.625" style="7" customWidth="1"/>
    <col min="3092" max="3092" width="3" style="7" customWidth="1"/>
    <col min="3093" max="3093" width="3.875" style="7" customWidth="1"/>
    <col min="3094" max="3095" width="2.375" style="7" customWidth="1"/>
    <col min="3096" max="3096" width="2.5" style="7" customWidth="1"/>
    <col min="3097" max="3098" width="2.375" style="7" customWidth="1"/>
    <col min="3099" max="3108" width="3.125" style="7" customWidth="1"/>
    <col min="3109" max="3323" width="8.875" style="7"/>
    <col min="3324" max="3324" width="3.125" style="7" customWidth="1"/>
    <col min="3325" max="3327" width="2.5" style="7" customWidth="1"/>
    <col min="3328" max="3328" width="16" style="7" customWidth="1"/>
    <col min="3329" max="3329" width="2.875" style="7" customWidth="1"/>
    <col min="3330" max="3331" width="3.125" style="7" customWidth="1"/>
    <col min="3332" max="3333" width="4.875" style="7" customWidth="1"/>
    <col min="3334" max="3334" width="4.5" style="7" customWidth="1"/>
    <col min="3335" max="3335" width="3.375" style="7" customWidth="1"/>
    <col min="3336" max="3336" width="3.125" style="7" customWidth="1"/>
    <col min="3337" max="3347" width="3.625" style="7" customWidth="1"/>
    <col min="3348" max="3348" width="3" style="7" customWidth="1"/>
    <col min="3349" max="3349" width="3.875" style="7" customWidth="1"/>
    <col min="3350" max="3351" width="2.375" style="7" customWidth="1"/>
    <col min="3352" max="3352" width="2.5" style="7" customWidth="1"/>
    <col min="3353" max="3354" width="2.375" style="7" customWidth="1"/>
    <col min="3355" max="3364" width="3.125" style="7" customWidth="1"/>
    <col min="3365" max="3579" width="8.875" style="7"/>
    <col min="3580" max="3580" width="3.125" style="7" customWidth="1"/>
    <col min="3581" max="3583" width="2.5" style="7" customWidth="1"/>
    <col min="3584" max="3584" width="16" style="7" customWidth="1"/>
    <col min="3585" max="3585" width="2.875" style="7" customWidth="1"/>
    <col min="3586" max="3587" width="3.125" style="7" customWidth="1"/>
    <col min="3588" max="3589" width="4.875" style="7" customWidth="1"/>
    <col min="3590" max="3590" width="4.5" style="7" customWidth="1"/>
    <col min="3591" max="3591" width="3.375" style="7" customWidth="1"/>
    <col min="3592" max="3592" width="3.125" style="7" customWidth="1"/>
    <col min="3593" max="3603" width="3.625" style="7" customWidth="1"/>
    <col min="3604" max="3604" width="3" style="7" customWidth="1"/>
    <col min="3605" max="3605" width="3.875" style="7" customWidth="1"/>
    <col min="3606" max="3607" width="2.375" style="7" customWidth="1"/>
    <col min="3608" max="3608" width="2.5" style="7" customWidth="1"/>
    <col min="3609" max="3610" width="2.375" style="7" customWidth="1"/>
    <col min="3611" max="3620" width="3.125" style="7" customWidth="1"/>
    <col min="3621" max="3835" width="8.875" style="7"/>
    <col min="3836" max="3836" width="3.125" style="7" customWidth="1"/>
    <col min="3837" max="3839" width="2.5" style="7" customWidth="1"/>
    <col min="3840" max="3840" width="16" style="7" customWidth="1"/>
    <col min="3841" max="3841" width="2.875" style="7" customWidth="1"/>
    <col min="3842" max="3843" width="3.125" style="7" customWidth="1"/>
    <col min="3844" max="3845" width="4.875" style="7" customWidth="1"/>
    <col min="3846" max="3846" width="4.5" style="7" customWidth="1"/>
    <col min="3847" max="3847" width="3.375" style="7" customWidth="1"/>
    <col min="3848" max="3848" width="3.125" style="7" customWidth="1"/>
    <col min="3849" max="3859" width="3.625" style="7" customWidth="1"/>
    <col min="3860" max="3860" width="3" style="7" customWidth="1"/>
    <col min="3861" max="3861" width="3.875" style="7" customWidth="1"/>
    <col min="3862" max="3863" width="2.375" style="7" customWidth="1"/>
    <col min="3864" max="3864" width="2.5" style="7" customWidth="1"/>
    <col min="3865" max="3866" width="2.375" style="7" customWidth="1"/>
    <col min="3867" max="3876" width="3.125" style="7" customWidth="1"/>
    <col min="3877" max="4091" width="8.875" style="7"/>
    <col min="4092" max="4092" width="3.125" style="7" customWidth="1"/>
    <col min="4093" max="4095" width="2.5" style="7" customWidth="1"/>
    <col min="4096" max="4096" width="16" style="7" customWidth="1"/>
    <col min="4097" max="4097" width="2.875" style="7" customWidth="1"/>
    <col min="4098" max="4099" width="3.125" style="7" customWidth="1"/>
    <col min="4100" max="4101" width="4.875" style="7" customWidth="1"/>
    <col min="4102" max="4102" width="4.5" style="7" customWidth="1"/>
    <col min="4103" max="4103" width="3.375" style="7" customWidth="1"/>
    <col min="4104" max="4104" width="3.125" style="7" customWidth="1"/>
    <col min="4105" max="4115" width="3.625" style="7" customWidth="1"/>
    <col min="4116" max="4116" width="3" style="7" customWidth="1"/>
    <col min="4117" max="4117" width="3.875" style="7" customWidth="1"/>
    <col min="4118" max="4119" width="2.375" style="7" customWidth="1"/>
    <col min="4120" max="4120" width="2.5" style="7" customWidth="1"/>
    <col min="4121" max="4122" width="2.375" style="7" customWidth="1"/>
    <col min="4123" max="4132" width="3.125" style="7" customWidth="1"/>
    <col min="4133" max="4347" width="8.875" style="7"/>
    <col min="4348" max="4348" width="3.125" style="7" customWidth="1"/>
    <col min="4349" max="4351" width="2.5" style="7" customWidth="1"/>
    <col min="4352" max="4352" width="16" style="7" customWidth="1"/>
    <col min="4353" max="4353" width="2.875" style="7" customWidth="1"/>
    <col min="4354" max="4355" width="3.125" style="7" customWidth="1"/>
    <col min="4356" max="4357" width="4.875" style="7" customWidth="1"/>
    <col min="4358" max="4358" width="4.5" style="7" customWidth="1"/>
    <col min="4359" max="4359" width="3.375" style="7" customWidth="1"/>
    <col min="4360" max="4360" width="3.125" style="7" customWidth="1"/>
    <col min="4361" max="4371" width="3.625" style="7" customWidth="1"/>
    <col min="4372" max="4372" width="3" style="7" customWidth="1"/>
    <col min="4373" max="4373" width="3.875" style="7" customWidth="1"/>
    <col min="4374" max="4375" width="2.375" style="7" customWidth="1"/>
    <col min="4376" max="4376" width="2.5" style="7" customWidth="1"/>
    <col min="4377" max="4378" width="2.375" style="7" customWidth="1"/>
    <col min="4379" max="4388" width="3.125" style="7" customWidth="1"/>
    <col min="4389" max="4603" width="8.875" style="7"/>
    <col min="4604" max="4604" width="3.125" style="7" customWidth="1"/>
    <col min="4605" max="4607" width="2.5" style="7" customWidth="1"/>
    <col min="4608" max="4608" width="16" style="7" customWidth="1"/>
    <col min="4609" max="4609" width="2.875" style="7" customWidth="1"/>
    <col min="4610" max="4611" width="3.125" style="7" customWidth="1"/>
    <col min="4612" max="4613" width="4.875" style="7" customWidth="1"/>
    <col min="4614" max="4614" width="4.5" style="7" customWidth="1"/>
    <col min="4615" max="4615" width="3.375" style="7" customWidth="1"/>
    <col min="4616" max="4616" width="3.125" style="7" customWidth="1"/>
    <col min="4617" max="4627" width="3.625" style="7" customWidth="1"/>
    <col min="4628" max="4628" width="3" style="7" customWidth="1"/>
    <col min="4629" max="4629" width="3.875" style="7" customWidth="1"/>
    <col min="4630" max="4631" width="2.375" style="7" customWidth="1"/>
    <col min="4632" max="4632" width="2.5" style="7" customWidth="1"/>
    <col min="4633" max="4634" width="2.375" style="7" customWidth="1"/>
    <col min="4635" max="4644" width="3.125" style="7" customWidth="1"/>
    <col min="4645" max="4859" width="8.875" style="7"/>
    <col min="4860" max="4860" width="3.125" style="7" customWidth="1"/>
    <col min="4861" max="4863" width="2.5" style="7" customWidth="1"/>
    <col min="4864" max="4864" width="16" style="7" customWidth="1"/>
    <col min="4865" max="4865" width="2.875" style="7" customWidth="1"/>
    <col min="4866" max="4867" width="3.125" style="7" customWidth="1"/>
    <col min="4868" max="4869" width="4.875" style="7" customWidth="1"/>
    <col min="4870" max="4870" width="4.5" style="7" customWidth="1"/>
    <col min="4871" max="4871" width="3.375" style="7" customWidth="1"/>
    <col min="4872" max="4872" width="3.125" style="7" customWidth="1"/>
    <col min="4873" max="4883" width="3.625" style="7" customWidth="1"/>
    <col min="4884" max="4884" width="3" style="7" customWidth="1"/>
    <col min="4885" max="4885" width="3.875" style="7" customWidth="1"/>
    <col min="4886" max="4887" width="2.375" style="7" customWidth="1"/>
    <col min="4888" max="4888" width="2.5" style="7" customWidth="1"/>
    <col min="4889" max="4890" width="2.375" style="7" customWidth="1"/>
    <col min="4891" max="4900" width="3.125" style="7" customWidth="1"/>
    <col min="4901" max="5115" width="8.875" style="7"/>
    <col min="5116" max="5116" width="3.125" style="7" customWidth="1"/>
    <col min="5117" max="5119" width="2.5" style="7" customWidth="1"/>
    <col min="5120" max="5120" width="16" style="7" customWidth="1"/>
    <col min="5121" max="5121" width="2.875" style="7" customWidth="1"/>
    <col min="5122" max="5123" width="3.125" style="7" customWidth="1"/>
    <col min="5124" max="5125" width="4.875" style="7" customWidth="1"/>
    <col min="5126" max="5126" width="4.5" style="7" customWidth="1"/>
    <col min="5127" max="5127" width="3.375" style="7" customWidth="1"/>
    <col min="5128" max="5128" width="3.125" style="7" customWidth="1"/>
    <col min="5129" max="5139" width="3.625" style="7" customWidth="1"/>
    <col min="5140" max="5140" width="3" style="7" customWidth="1"/>
    <col min="5141" max="5141" width="3.875" style="7" customWidth="1"/>
    <col min="5142" max="5143" width="2.375" style="7" customWidth="1"/>
    <col min="5144" max="5144" width="2.5" style="7" customWidth="1"/>
    <col min="5145" max="5146" width="2.375" style="7" customWidth="1"/>
    <col min="5147" max="5156" width="3.125" style="7" customWidth="1"/>
    <col min="5157" max="5371" width="8.875" style="7"/>
    <col min="5372" max="5372" width="3.125" style="7" customWidth="1"/>
    <col min="5373" max="5375" width="2.5" style="7" customWidth="1"/>
    <col min="5376" max="5376" width="16" style="7" customWidth="1"/>
    <col min="5377" max="5377" width="2.875" style="7" customWidth="1"/>
    <col min="5378" max="5379" width="3.125" style="7" customWidth="1"/>
    <col min="5380" max="5381" width="4.875" style="7" customWidth="1"/>
    <col min="5382" max="5382" width="4.5" style="7" customWidth="1"/>
    <col min="5383" max="5383" width="3.375" style="7" customWidth="1"/>
    <col min="5384" max="5384" width="3.125" style="7" customWidth="1"/>
    <col min="5385" max="5395" width="3.625" style="7" customWidth="1"/>
    <col min="5396" max="5396" width="3" style="7" customWidth="1"/>
    <col min="5397" max="5397" width="3.875" style="7" customWidth="1"/>
    <col min="5398" max="5399" width="2.375" style="7" customWidth="1"/>
    <col min="5400" max="5400" width="2.5" style="7" customWidth="1"/>
    <col min="5401" max="5402" width="2.375" style="7" customWidth="1"/>
    <col min="5403" max="5412" width="3.125" style="7" customWidth="1"/>
    <col min="5413" max="5627" width="8.875" style="7"/>
    <col min="5628" max="5628" width="3.125" style="7" customWidth="1"/>
    <col min="5629" max="5631" width="2.5" style="7" customWidth="1"/>
    <col min="5632" max="5632" width="16" style="7" customWidth="1"/>
    <col min="5633" max="5633" width="2.875" style="7" customWidth="1"/>
    <col min="5634" max="5635" width="3.125" style="7" customWidth="1"/>
    <col min="5636" max="5637" width="4.875" style="7" customWidth="1"/>
    <col min="5638" max="5638" width="4.5" style="7" customWidth="1"/>
    <col min="5639" max="5639" width="3.375" style="7" customWidth="1"/>
    <col min="5640" max="5640" width="3.125" style="7" customWidth="1"/>
    <col min="5641" max="5651" width="3.625" style="7" customWidth="1"/>
    <col min="5652" max="5652" width="3" style="7" customWidth="1"/>
    <col min="5653" max="5653" width="3.875" style="7" customWidth="1"/>
    <col min="5654" max="5655" width="2.375" style="7" customWidth="1"/>
    <col min="5656" max="5656" width="2.5" style="7" customWidth="1"/>
    <col min="5657" max="5658" width="2.375" style="7" customWidth="1"/>
    <col min="5659" max="5668" width="3.125" style="7" customWidth="1"/>
    <col min="5669" max="5883" width="8.875" style="7"/>
    <col min="5884" max="5884" width="3.125" style="7" customWidth="1"/>
    <col min="5885" max="5887" width="2.5" style="7" customWidth="1"/>
    <col min="5888" max="5888" width="16" style="7" customWidth="1"/>
    <col min="5889" max="5889" width="2.875" style="7" customWidth="1"/>
    <col min="5890" max="5891" width="3.125" style="7" customWidth="1"/>
    <col min="5892" max="5893" width="4.875" style="7" customWidth="1"/>
    <col min="5894" max="5894" width="4.5" style="7" customWidth="1"/>
    <col min="5895" max="5895" width="3.375" style="7" customWidth="1"/>
    <col min="5896" max="5896" width="3.125" style="7" customWidth="1"/>
    <col min="5897" max="5907" width="3.625" style="7" customWidth="1"/>
    <col min="5908" max="5908" width="3" style="7" customWidth="1"/>
    <col min="5909" max="5909" width="3.875" style="7" customWidth="1"/>
    <col min="5910" max="5911" width="2.375" style="7" customWidth="1"/>
    <col min="5912" max="5912" width="2.5" style="7" customWidth="1"/>
    <col min="5913" max="5914" width="2.375" style="7" customWidth="1"/>
    <col min="5915" max="5924" width="3.125" style="7" customWidth="1"/>
    <col min="5925" max="6139" width="8.875" style="7"/>
    <col min="6140" max="6140" width="3.125" style="7" customWidth="1"/>
    <col min="6141" max="6143" width="2.5" style="7" customWidth="1"/>
    <col min="6144" max="6144" width="16" style="7" customWidth="1"/>
    <col min="6145" max="6145" width="2.875" style="7" customWidth="1"/>
    <col min="6146" max="6147" width="3.125" style="7" customWidth="1"/>
    <col min="6148" max="6149" width="4.875" style="7" customWidth="1"/>
    <col min="6150" max="6150" width="4.5" style="7" customWidth="1"/>
    <col min="6151" max="6151" width="3.375" style="7" customWidth="1"/>
    <col min="6152" max="6152" width="3.125" style="7" customWidth="1"/>
    <col min="6153" max="6163" width="3.625" style="7" customWidth="1"/>
    <col min="6164" max="6164" width="3" style="7" customWidth="1"/>
    <col min="6165" max="6165" width="3.875" style="7" customWidth="1"/>
    <col min="6166" max="6167" width="2.375" style="7" customWidth="1"/>
    <col min="6168" max="6168" width="2.5" style="7" customWidth="1"/>
    <col min="6169" max="6170" width="2.375" style="7" customWidth="1"/>
    <col min="6171" max="6180" width="3.125" style="7" customWidth="1"/>
    <col min="6181" max="6395" width="8.875" style="7"/>
    <col min="6396" max="6396" width="3.125" style="7" customWidth="1"/>
    <col min="6397" max="6399" width="2.5" style="7" customWidth="1"/>
    <col min="6400" max="6400" width="16" style="7" customWidth="1"/>
    <col min="6401" max="6401" width="2.875" style="7" customWidth="1"/>
    <col min="6402" max="6403" width="3.125" style="7" customWidth="1"/>
    <col min="6404" max="6405" width="4.875" style="7" customWidth="1"/>
    <col min="6406" max="6406" width="4.5" style="7" customWidth="1"/>
    <col min="6407" max="6407" width="3.375" style="7" customWidth="1"/>
    <col min="6408" max="6408" width="3.125" style="7" customWidth="1"/>
    <col min="6409" max="6419" width="3.625" style="7" customWidth="1"/>
    <col min="6420" max="6420" width="3" style="7" customWidth="1"/>
    <col min="6421" max="6421" width="3.875" style="7" customWidth="1"/>
    <col min="6422" max="6423" width="2.375" style="7" customWidth="1"/>
    <col min="6424" max="6424" width="2.5" style="7" customWidth="1"/>
    <col min="6425" max="6426" width="2.375" style="7" customWidth="1"/>
    <col min="6427" max="6436" width="3.125" style="7" customWidth="1"/>
    <col min="6437" max="6651" width="8.875" style="7"/>
    <col min="6652" max="6652" width="3.125" style="7" customWidth="1"/>
    <col min="6653" max="6655" width="2.5" style="7" customWidth="1"/>
    <col min="6656" max="6656" width="16" style="7" customWidth="1"/>
    <col min="6657" max="6657" width="2.875" style="7" customWidth="1"/>
    <col min="6658" max="6659" width="3.125" style="7" customWidth="1"/>
    <col min="6660" max="6661" width="4.875" style="7" customWidth="1"/>
    <col min="6662" max="6662" width="4.5" style="7" customWidth="1"/>
    <col min="6663" max="6663" width="3.375" style="7" customWidth="1"/>
    <col min="6664" max="6664" width="3.125" style="7" customWidth="1"/>
    <col min="6665" max="6675" width="3.625" style="7" customWidth="1"/>
    <col min="6676" max="6676" width="3" style="7" customWidth="1"/>
    <col min="6677" max="6677" width="3.875" style="7" customWidth="1"/>
    <col min="6678" max="6679" width="2.375" style="7" customWidth="1"/>
    <col min="6680" max="6680" width="2.5" style="7" customWidth="1"/>
    <col min="6681" max="6682" width="2.375" style="7" customWidth="1"/>
    <col min="6683" max="6692" width="3.125" style="7" customWidth="1"/>
    <col min="6693" max="6907" width="8.875" style="7"/>
    <col min="6908" max="6908" width="3.125" style="7" customWidth="1"/>
    <col min="6909" max="6911" width="2.5" style="7" customWidth="1"/>
    <col min="6912" max="6912" width="16" style="7" customWidth="1"/>
    <col min="6913" max="6913" width="2.875" style="7" customWidth="1"/>
    <col min="6914" max="6915" width="3.125" style="7" customWidth="1"/>
    <col min="6916" max="6917" width="4.875" style="7" customWidth="1"/>
    <col min="6918" max="6918" width="4.5" style="7" customWidth="1"/>
    <col min="6919" max="6919" width="3.375" style="7" customWidth="1"/>
    <col min="6920" max="6920" width="3.125" style="7" customWidth="1"/>
    <col min="6921" max="6931" width="3.625" style="7" customWidth="1"/>
    <col min="6932" max="6932" width="3" style="7" customWidth="1"/>
    <col min="6933" max="6933" width="3.875" style="7" customWidth="1"/>
    <col min="6934" max="6935" width="2.375" style="7" customWidth="1"/>
    <col min="6936" max="6936" width="2.5" style="7" customWidth="1"/>
    <col min="6937" max="6938" width="2.375" style="7" customWidth="1"/>
    <col min="6939" max="6948" width="3.125" style="7" customWidth="1"/>
    <col min="6949" max="7163" width="8.875" style="7"/>
    <col min="7164" max="7164" width="3.125" style="7" customWidth="1"/>
    <col min="7165" max="7167" width="2.5" style="7" customWidth="1"/>
    <col min="7168" max="7168" width="16" style="7" customWidth="1"/>
    <col min="7169" max="7169" width="2.875" style="7" customWidth="1"/>
    <col min="7170" max="7171" width="3.125" style="7" customWidth="1"/>
    <col min="7172" max="7173" width="4.875" style="7" customWidth="1"/>
    <col min="7174" max="7174" width="4.5" style="7" customWidth="1"/>
    <col min="7175" max="7175" width="3.375" style="7" customWidth="1"/>
    <col min="7176" max="7176" width="3.125" style="7" customWidth="1"/>
    <col min="7177" max="7187" width="3.625" style="7" customWidth="1"/>
    <col min="7188" max="7188" width="3" style="7" customWidth="1"/>
    <col min="7189" max="7189" width="3.875" style="7" customWidth="1"/>
    <col min="7190" max="7191" width="2.375" style="7" customWidth="1"/>
    <col min="7192" max="7192" width="2.5" style="7" customWidth="1"/>
    <col min="7193" max="7194" width="2.375" style="7" customWidth="1"/>
    <col min="7195" max="7204" width="3.125" style="7" customWidth="1"/>
    <col min="7205" max="7419" width="8.875" style="7"/>
    <col min="7420" max="7420" width="3.125" style="7" customWidth="1"/>
    <col min="7421" max="7423" width="2.5" style="7" customWidth="1"/>
    <col min="7424" max="7424" width="16" style="7" customWidth="1"/>
    <col min="7425" max="7425" width="2.875" style="7" customWidth="1"/>
    <col min="7426" max="7427" width="3.125" style="7" customWidth="1"/>
    <col min="7428" max="7429" width="4.875" style="7" customWidth="1"/>
    <col min="7430" max="7430" width="4.5" style="7" customWidth="1"/>
    <col min="7431" max="7431" width="3.375" style="7" customWidth="1"/>
    <col min="7432" max="7432" width="3.125" style="7" customWidth="1"/>
    <col min="7433" max="7443" width="3.625" style="7" customWidth="1"/>
    <col min="7444" max="7444" width="3" style="7" customWidth="1"/>
    <col min="7445" max="7445" width="3.875" style="7" customWidth="1"/>
    <col min="7446" max="7447" width="2.375" style="7" customWidth="1"/>
    <col min="7448" max="7448" width="2.5" style="7" customWidth="1"/>
    <col min="7449" max="7450" width="2.375" style="7" customWidth="1"/>
    <col min="7451" max="7460" width="3.125" style="7" customWidth="1"/>
    <col min="7461" max="7675" width="8.875" style="7"/>
    <col min="7676" max="7676" width="3.125" style="7" customWidth="1"/>
    <col min="7677" max="7679" width="2.5" style="7" customWidth="1"/>
    <col min="7680" max="7680" width="16" style="7" customWidth="1"/>
    <col min="7681" max="7681" width="2.875" style="7" customWidth="1"/>
    <col min="7682" max="7683" width="3.125" style="7" customWidth="1"/>
    <col min="7684" max="7685" width="4.875" style="7" customWidth="1"/>
    <col min="7686" max="7686" width="4.5" style="7" customWidth="1"/>
    <col min="7687" max="7687" width="3.375" style="7" customWidth="1"/>
    <col min="7688" max="7688" width="3.125" style="7" customWidth="1"/>
    <col min="7689" max="7699" width="3.625" style="7" customWidth="1"/>
    <col min="7700" max="7700" width="3" style="7" customWidth="1"/>
    <col min="7701" max="7701" width="3.875" style="7" customWidth="1"/>
    <col min="7702" max="7703" width="2.375" style="7" customWidth="1"/>
    <col min="7704" max="7704" width="2.5" style="7" customWidth="1"/>
    <col min="7705" max="7706" width="2.375" style="7" customWidth="1"/>
    <col min="7707" max="7716" width="3.125" style="7" customWidth="1"/>
    <col min="7717" max="7931" width="8.875" style="7"/>
    <col min="7932" max="7932" width="3.125" style="7" customWidth="1"/>
    <col min="7933" max="7935" width="2.5" style="7" customWidth="1"/>
    <col min="7936" max="7936" width="16" style="7" customWidth="1"/>
    <col min="7937" max="7937" width="2.875" style="7" customWidth="1"/>
    <col min="7938" max="7939" width="3.125" style="7" customWidth="1"/>
    <col min="7940" max="7941" width="4.875" style="7" customWidth="1"/>
    <col min="7942" max="7942" width="4.5" style="7" customWidth="1"/>
    <col min="7943" max="7943" width="3.375" style="7" customWidth="1"/>
    <col min="7944" max="7944" width="3.125" style="7" customWidth="1"/>
    <col min="7945" max="7955" width="3.625" style="7" customWidth="1"/>
    <col min="7956" max="7956" width="3" style="7" customWidth="1"/>
    <col min="7957" max="7957" width="3.875" style="7" customWidth="1"/>
    <col min="7958" max="7959" width="2.375" style="7" customWidth="1"/>
    <col min="7960" max="7960" width="2.5" style="7" customWidth="1"/>
    <col min="7961" max="7962" width="2.375" style="7" customWidth="1"/>
    <col min="7963" max="7972" width="3.125" style="7" customWidth="1"/>
    <col min="7973" max="8187" width="8.875" style="7"/>
    <col min="8188" max="8188" width="3.125" style="7" customWidth="1"/>
    <col min="8189" max="8191" width="2.5" style="7" customWidth="1"/>
    <col min="8192" max="8192" width="16" style="7" customWidth="1"/>
    <col min="8193" max="8193" width="2.875" style="7" customWidth="1"/>
    <col min="8194" max="8195" width="3.125" style="7" customWidth="1"/>
    <col min="8196" max="8197" width="4.875" style="7" customWidth="1"/>
    <col min="8198" max="8198" width="4.5" style="7" customWidth="1"/>
    <col min="8199" max="8199" width="3.375" style="7" customWidth="1"/>
    <col min="8200" max="8200" width="3.125" style="7" customWidth="1"/>
    <col min="8201" max="8211" width="3.625" style="7" customWidth="1"/>
    <col min="8212" max="8212" width="3" style="7" customWidth="1"/>
    <col min="8213" max="8213" width="3.875" style="7" customWidth="1"/>
    <col min="8214" max="8215" width="2.375" style="7" customWidth="1"/>
    <col min="8216" max="8216" width="2.5" style="7" customWidth="1"/>
    <col min="8217" max="8218" width="2.375" style="7" customWidth="1"/>
    <col min="8219" max="8228" width="3.125" style="7" customWidth="1"/>
    <col min="8229" max="8443" width="8.875" style="7"/>
    <col min="8444" max="8444" width="3.125" style="7" customWidth="1"/>
    <col min="8445" max="8447" width="2.5" style="7" customWidth="1"/>
    <col min="8448" max="8448" width="16" style="7" customWidth="1"/>
    <col min="8449" max="8449" width="2.875" style="7" customWidth="1"/>
    <col min="8450" max="8451" width="3.125" style="7" customWidth="1"/>
    <col min="8452" max="8453" width="4.875" style="7" customWidth="1"/>
    <col min="8454" max="8454" width="4.5" style="7" customWidth="1"/>
    <col min="8455" max="8455" width="3.375" style="7" customWidth="1"/>
    <col min="8456" max="8456" width="3.125" style="7" customWidth="1"/>
    <col min="8457" max="8467" width="3.625" style="7" customWidth="1"/>
    <col min="8468" max="8468" width="3" style="7" customWidth="1"/>
    <col min="8469" max="8469" width="3.875" style="7" customWidth="1"/>
    <col min="8470" max="8471" width="2.375" style="7" customWidth="1"/>
    <col min="8472" max="8472" width="2.5" style="7" customWidth="1"/>
    <col min="8473" max="8474" width="2.375" style="7" customWidth="1"/>
    <col min="8475" max="8484" width="3.125" style="7" customWidth="1"/>
    <col min="8485" max="8699" width="8.875" style="7"/>
    <col min="8700" max="8700" width="3.125" style="7" customWidth="1"/>
    <col min="8701" max="8703" width="2.5" style="7" customWidth="1"/>
    <col min="8704" max="8704" width="16" style="7" customWidth="1"/>
    <col min="8705" max="8705" width="2.875" style="7" customWidth="1"/>
    <col min="8706" max="8707" width="3.125" style="7" customWidth="1"/>
    <col min="8708" max="8709" width="4.875" style="7" customWidth="1"/>
    <col min="8710" max="8710" width="4.5" style="7" customWidth="1"/>
    <col min="8711" max="8711" width="3.375" style="7" customWidth="1"/>
    <col min="8712" max="8712" width="3.125" style="7" customWidth="1"/>
    <col min="8713" max="8723" width="3.625" style="7" customWidth="1"/>
    <col min="8724" max="8724" width="3" style="7" customWidth="1"/>
    <col min="8725" max="8725" width="3.875" style="7" customWidth="1"/>
    <col min="8726" max="8727" width="2.375" style="7" customWidth="1"/>
    <col min="8728" max="8728" width="2.5" style="7" customWidth="1"/>
    <col min="8729" max="8730" width="2.375" style="7" customWidth="1"/>
    <col min="8731" max="8740" width="3.125" style="7" customWidth="1"/>
    <col min="8741" max="8955" width="8.875" style="7"/>
    <col min="8956" max="8956" width="3.125" style="7" customWidth="1"/>
    <col min="8957" max="8959" width="2.5" style="7" customWidth="1"/>
    <col min="8960" max="8960" width="16" style="7" customWidth="1"/>
    <col min="8961" max="8961" width="2.875" style="7" customWidth="1"/>
    <col min="8962" max="8963" width="3.125" style="7" customWidth="1"/>
    <col min="8964" max="8965" width="4.875" style="7" customWidth="1"/>
    <col min="8966" max="8966" width="4.5" style="7" customWidth="1"/>
    <col min="8967" max="8967" width="3.375" style="7" customWidth="1"/>
    <col min="8968" max="8968" width="3.125" style="7" customWidth="1"/>
    <col min="8969" max="8979" width="3.625" style="7" customWidth="1"/>
    <col min="8980" max="8980" width="3" style="7" customWidth="1"/>
    <col min="8981" max="8981" width="3.875" style="7" customWidth="1"/>
    <col min="8982" max="8983" width="2.375" style="7" customWidth="1"/>
    <col min="8984" max="8984" width="2.5" style="7" customWidth="1"/>
    <col min="8985" max="8986" width="2.375" style="7" customWidth="1"/>
    <col min="8987" max="8996" width="3.125" style="7" customWidth="1"/>
    <col min="8997" max="9211" width="8.875" style="7"/>
    <col min="9212" max="9212" width="3.125" style="7" customWidth="1"/>
    <col min="9213" max="9215" width="2.5" style="7" customWidth="1"/>
    <col min="9216" max="9216" width="16" style="7" customWidth="1"/>
    <col min="9217" max="9217" width="2.875" style="7" customWidth="1"/>
    <col min="9218" max="9219" width="3.125" style="7" customWidth="1"/>
    <col min="9220" max="9221" width="4.875" style="7" customWidth="1"/>
    <col min="9222" max="9222" width="4.5" style="7" customWidth="1"/>
    <col min="9223" max="9223" width="3.375" style="7" customWidth="1"/>
    <col min="9224" max="9224" width="3.125" style="7" customWidth="1"/>
    <col min="9225" max="9235" width="3.625" style="7" customWidth="1"/>
    <col min="9236" max="9236" width="3" style="7" customWidth="1"/>
    <col min="9237" max="9237" width="3.875" style="7" customWidth="1"/>
    <col min="9238" max="9239" width="2.375" style="7" customWidth="1"/>
    <col min="9240" max="9240" width="2.5" style="7" customWidth="1"/>
    <col min="9241" max="9242" width="2.375" style="7" customWidth="1"/>
    <col min="9243" max="9252" width="3.125" style="7" customWidth="1"/>
    <col min="9253" max="9467" width="8.875" style="7"/>
    <col min="9468" max="9468" width="3.125" style="7" customWidth="1"/>
    <col min="9469" max="9471" width="2.5" style="7" customWidth="1"/>
    <col min="9472" max="9472" width="16" style="7" customWidth="1"/>
    <col min="9473" max="9473" width="2.875" style="7" customWidth="1"/>
    <col min="9474" max="9475" width="3.125" style="7" customWidth="1"/>
    <col min="9476" max="9477" width="4.875" style="7" customWidth="1"/>
    <col min="9478" max="9478" width="4.5" style="7" customWidth="1"/>
    <col min="9479" max="9479" width="3.375" style="7" customWidth="1"/>
    <col min="9480" max="9480" width="3.125" style="7" customWidth="1"/>
    <col min="9481" max="9491" width="3.625" style="7" customWidth="1"/>
    <col min="9492" max="9492" width="3" style="7" customWidth="1"/>
    <col min="9493" max="9493" width="3.875" style="7" customWidth="1"/>
    <col min="9494" max="9495" width="2.375" style="7" customWidth="1"/>
    <col min="9496" max="9496" width="2.5" style="7" customWidth="1"/>
    <col min="9497" max="9498" width="2.375" style="7" customWidth="1"/>
    <col min="9499" max="9508" width="3.125" style="7" customWidth="1"/>
    <col min="9509" max="9723" width="8.875" style="7"/>
    <col min="9724" max="9724" width="3.125" style="7" customWidth="1"/>
    <col min="9725" max="9727" width="2.5" style="7" customWidth="1"/>
    <col min="9728" max="9728" width="16" style="7" customWidth="1"/>
    <col min="9729" max="9729" width="2.875" style="7" customWidth="1"/>
    <col min="9730" max="9731" width="3.125" style="7" customWidth="1"/>
    <col min="9732" max="9733" width="4.875" style="7" customWidth="1"/>
    <col min="9734" max="9734" width="4.5" style="7" customWidth="1"/>
    <col min="9735" max="9735" width="3.375" style="7" customWidth="1"/>
    <col min="9736" max="9736" width="3.125" style="7" customWidth="1"/>
    <col min="9737" max="9747" width="3.625" style="7" customWidth="1"/>
    <col min="9748" max="9748" width="3" style="7" customWidth="1"/>
    <col min="9749" max="9749" width="3.875" style="7" customWidth="1"/>
    <col min="9750" max="9751" width="2.375" style="7" customWidth="1"/>
    <col min="9752" max="9752" width="2.5" style="7" customWidth="1"/>
    <col min="9753" max="9754" width="2.375" style="7" customWidth="1"/>
    <col min="9755" max="9764" width="3.125" style="7" customWidth="1"/>
    <col min="9765" max="9979" width="8.875" style="7"/>
    <col min="9980" max="9980" width="3.125" style="7" customWidth="1"/>
    <col min="9981" max="9983" width="2.5" style="7" customWidth="1"/>
    <col min="9984" max="9984" width="16" style="7" customWidth="1"/>
    <col min="9985" max="9985" width="2.875" style="7" customWidth="1"/>
    <col min="9986" max="9987" width="3.125" style="7" customWidth="1"/>
    <col min="9988" max="9989" width="4.875" style="7" customWidth="1"/>
    <col min="9990" max="9990" width="4.5" style="7" customWidth="1"/>
    <col min="9991" max="9991" width="3.375" style="7" customWidth="1"/>
    <col min="9992" max="9992" width="3.125" style="7" customWidth="1"/>
    <col min="9993" max="10003" width="3.625" style="7" customWidth="1"/>
    <col min="10004" max="10004" width="3" style="7" customWidth="1"/>
    <col min="10005" max="10005" width="3.875" style="7" customWidth="1"/>
    <col min="10006" max="10007" width="2.375" style="7" customWidth="1"/>
    <col min="10008" max="10008" width="2.5" style="7" customWidth="1"/>
    <col min="10009" max="10010" width="2.375" style="7" customWidth="1"/>
    <col min="10011" max="10020" width="3.125" style="7" customWidth="1"/>
    <col min="10021" max="10235" width="8.875" style="7"/>
    <col min="10236" max="10236" width="3.125" style="7" customWidth="1"/>
    <col min="10237" max="10239" width="2.5" style="7" customWidth="1"/>
    <col min="10240" max="10240" width="16" style="7" customWidth="1"/>
    <col min="10241" max="10241" width="2.875" style="7" customWidth="1"/>
    <col min="10242" max="10243" width="3.125" style="7" customWidth="1"/>
    <col min="10244" max="10245" width="4.875" style="7" customWidth="1"/>
    <col min="10246" max="10246" width="4.5" style="7" customWidth="1"/>
    <col min="10247" max="10247" width="3.375" style="7" customWidth="1"/>
    <col min="10248" max="10248" width="3.125" style="7" customWidth="1"/>
    <col min="10249" max="10259" width="3.625" style="7" customWidth="1"/>
    <col min="10260" max="10260" width="3" style="7" customWidth="1"/>
    <col min="10261" max="10261" width="3.875" style="7" customWidth="1"/>
    <col min="10262" max="10263" width="2.375" style="7" customWidth="1"/>
    <col min="10264" max="10264" width="2.5" style="7" customWidth="1"/>
    <col min="10265" max="10266" width="2.375" style="7" customWidth="1"/>
    <col min="10267" max="10276" width="3.125" style="7" customWidth="1"/>
    <col min="10277" max="10491" width="8.875" style="7"/>
    <col min="10492" max="10492" width="3.125" style="7" customWidth="1"/>
    <col min="10493" max="10495" width="2.5" style="7" customWidth="1"/>
    <col min="10496" max="10496" width="16" style="7" customWidth="1"/>
    <col min="10497" max="10497" width="2.875" style="7" customWidth="1"/>
    <col min="10498" max="10499" width="3.125" style="7" customWidth="1"/>
    <col min="10500" max="10501" width="4.875" style="7" customWidth="1"/>
    <col min="10502" max="10502" width="4.5" style="7" customWidth="1"/>
    <col min="10503" max="10503" width="3.375" style="7" customWidth="1"/>
    <col min="10504" max="10504" width="3.125" style="7" customWidth="1"/>
    <col min="10505" max="10515" width="3.625" style="7" customWidth="1"/>
    <col min="10516" max="10516" width="3" style="7" customWidth="1"/>
    <col min="10517" max="10517" width="3.875" style="7" customWidth="1"/>
    <col min="10518" max="10519" width="2.375" style="7" customWidth="1"/>
    <col min="10520" max="10520" width="2.5" style="7" customWidth="1"/>
    <col min="10521" max="10522" width="2.375" style="7" customWidth="1"/>
    <col min="10523" max="10532" width="3.125" style="7" customWidth="1"/>
    <col min="10533" max="10747" width="8.875" style="7"/>
    <col min="10748" max="10748" width="3.125" style="7" customWidth="1"/>
    <col min="10749" max="10751" width="2.5" style="7" customWidth="1"/>
    <col min="10752" max="10752" width="16" style="7" customWidth="1"/>
    <col min="10753" max="10753" width="2.875" style="7" customWidth="1"/>
    <col min="10754" max="10755" width="3.125" style="7" customWidth="1"/>
    <col min="10756" max="10757" width="4.875" style="7" customWidth="1"/>
    <col min="10758" max="10758" width="4.5" style="7" customWidth="1"/>
    <col min="10759" max="10759" width="3.375" style="7" customWidth="1"/>
    <col min="10760" max="10760" width="3.125" style="7" customWidth="1"/>
    <col min="10761" max="10771" width="3.625" style="7" customWidth="1"/>
    <col min="10772" max="10772" width="3" style="7" customWidth="1"/>
    <col min="10773" max="10773" width="3.875" style="7" customWidth="1"/>
    <col min="10774" max="10775" width="2.375" style="7" customWidth="1"/>
    <col min="10776" max="10776" width="2.5" style="7" customWidth="1"/>
    <col min="10777" max="10778" width="2.375" style="7" customWidth="1"/>
    <col min="10779" max="10788" width="3.125" style="7" customWidth="1"/>
    <col min="10789" max="11003" width="8.875" style="7"/>
    <col min="11004" max="11004" width="3.125" style="7" customWidth="1"/>
    <col min="11005" max="11007" width="2.5" style="7" customWidth="1"/>
    <col min="11008" max="11008" width="16" style="7" customWidth="1"/>
    <col min="11009" max="11009" width="2.875" style="7" customWidth="1"/>
    <col min="11010" max="11011" width="3.125" style="7" customWidth="1"/>
    <col min="11012" max="11013" width="4.875" style="7" customWidth="1"/>
    <col min="11014" max="11014" width="4.5" style="7" customWidth="1"/>
    <col min="11015" max="11015" width="3.375" style="7" customWidth="1"/>
    <col min="11016" max="11016" width="3.125" style="7" customWidth="1"/>
    <col min="11017" max="11027" width="3.625" style="7" customWidth="1"/>
    <col min="11028" max="11028" width="3" style="7" customWidth="1"/>
    <col min="11029" max="11029" width="3.875" style="7" customWidth="1"/>
    <col min="11030" max="11031" width="2.375" style="7" customWidth="1"/>
    <col min="11032" max="11032" width="2.5" style="7" customWidth="1"/>
    <col min="11033" max="11034" width="2.375" style="7" customWidth="1"/>
    <col min="11035" max="11044" width="3.125" style="7" customWidth="1"/>
    <col min="11045" max="11259" width="8.875" style="7"/>
    <col min="11260" max="11260" width="3.125" style="7" customWidth="1"/>
    <col min="11261" max="11263" width="2.5" style="7" customWidth="1"/>
    <col min="11264" max="11264" width="16" style="7" customWidth="1"/>
    <col min="11265" max="11265" width="2.875" style="7" customWidth="1"/>
    <col min="11266" max="11267" width="3.125" style="7" customWidth="1"/>
    <col min="11268" max="11269" width="4.875" style="7" customWidth="1"/>
    <col min="11270" max="11270" width="4.5" style="7" customWidth="1"/>
    <col min="11271" max="11271" width="3.375" style="7" customWidth="1"/>
    <col min="11272" max="11272" width="3.125" style="7" customWidth="1"/>
    <col min="11273" max="11283" width="3.625" style="7" customWidth="1"/>
    <col min="11284" max="11284" width="3" style="7" customWidth="1"/>
    <col min="11285" max="11285" width="3.875" style="7" customWidth="1"/>
    <col min="11286" max="11287" width="2.375" style="7" customWidth="1"/>
    <col min="11288" max="11288" width="2.5" style="7" customWidth="1"/>
    <col min="11289" max="11290" width="2.375" style="7" customWidth="1"/>
    <col min="11291" max="11300" width="3.125" style="7" customWidth="1"/>
    <col min="11301" max="11515" width="8.875" style="7"/>
    <col min="11516" max="11516" width="3.125" style="7" customWidth="1"/>
    <col min="11517" max="11519" width="2.5" style="7" customWidth="1"/>
    <col min="11520" max="11520" width="16" style="7" customWidth="1"/>
    <col min="11521" max="11521" width="2.875" style="7" customWidth="1"/>
    <col min="11522" max="11523" width="3.125" style="7" customWidth="1"/>
    <col min="11524" max="11525" width="4.875" style="7" customWidth="1"/>
    <col min="11526" max="11526" width="4.5" style="7" customWidth="1"/>
    <col min="11527" max="11527" width="3.375" style="7" customWidth="1"/>
    <col min="11528" max="11528" width="3.125" style="7" customWidth="1"/>
    <col min="11529" max="11539" width="3.625" style="7" customWidth="1"/>
    <col min="11540" max="11540" width="3" style="7" customWidth="1"/>
    <col min="11541" max="11541" width="3.875" style="7" customWidth="1"/>
    <col min="11542" max="11543" width="2.375" style="7" customWidth="1"/>
    <col min="11544" max="11544" width="2.5" style="7" customWidth="1"/>
    <col min="11545" max="11546" width="2.375" style="7" customWidth="1"/>
    <col min="11547" max="11556" width="3.125" style="7" customWidth="1"/>
    <col min="11557" max="11771" width="8.875" style="7"/>
    <col min="11772" max="11772" width="3.125" style="7" customWidth="1"/>
    <col min="11773" max="11775" width="2.5" style="7" customWidth="1"/>
    <col min="11776" max="11776" width="16" style="7" customWidth="1"/>
    <col min="11777" max="11777" width="2.875" style="7" customWidth="1"/>
    <col min="11778" max="11779" width="3.125" style="7" customWidth="1"/>
    <col min="11780" max="11781" width="4.875" style="7" customWidth="1"/>
    <col min="11782" max="11782" width="4.5" style="7" customWidth="1"/>
    <col min="11783" max="11783" width="3.375" style="7" customWidth="1"/>
    <col min="11784" max="11784" width="3.125" style="7" customWidth="1"/>
    <col min="11785" max="11795" width="3.625" style="7" customWidth="1"/>
    <col min="11796" max="11796" width="3" style="7" customWidth="1"/>
    <col min="11797" max="11797" width="3.875" style="7" customWidth="1"/>
    <col min="11798" max="11799" width="2.375" style="7" customWidth="1"/>
    <col min="11800" max="11800" width="2.5" style="7" customWidth="1"/>
    <col min="11801" max="11802" width="2.375" style="7" customWidth="1"/>
    <col min="11803" max="11812" width="3.125" style="7" customWidth="1"/>
    <col min="11813" max="12027" width="8.875" style="7"/>
    <col min="12028" max="12028" width="3.125" style="7" customWidth="1"/>
    <col min="12029" max="12031" width="2.5" style="7" customWidth="1"/>
    <col min="12032" max="12032" width="16" style="7" customWidth="1"/>
    <col min="12033" max="12033" width="2.875" style="7" customWidth="1"/>
    <col min="12034" max="12035" width="3.125" style="7" customWidth="1"/>
    <col min="12036" max="12037" width="4.875" style="7" customWidth="1"/>
    <col min="12038" max="12038" width="4.5" style="7" customWidth="1"/>
    <col min="12039" max="12039" width="3.375" style="7" customWidth="1"/>
    <col min="12040" max="12040" width="3.125" style="7" customWidth="1"/>
    <col min="12041" max="12051" width="3.625" style="7" customWidth="1"/>
    <col min="12052" max="12052" width="3" style="7" customWidth="1"/>
    <col min="12053" max="12053" width="3.875" style="7" customWidth="1"/>
    <col min="12054" max="12055" width="2.375" style="7" customWidth="1"/>
    <col min="12056" max="12056" width="2.5" style="7" customWidth="1"/>
    <col min="12057" max="12058" width="2.375" style="7" customWidth="1"/>
    <col min="12059" max="12068" width="3.125" style="7" customWidth="1"/>
    <col min="12069" max="12283" width="8.875" style="7"/>
    <col min="12284" max="12284" width="3.125" style="7" customWidth="1"/>
    <col min="12285" max="12287" width="2.5" style="7" customWidth="1"/>
    <col min="12288" max="12288" width="16" style="7" customWidth="1"/>
    <col min="12289" max="12289" width="2.875" style="7" customWidth="1"/>
    <col min="12290" max="12291" width="3.125" style="7" customWidth="1"/>
    <col min="12292" max="12293" width="4.875" style="7" customWidth="1"/>
    <col min="12294" max="12294" width="4.5" style="7" customWidth="1"/>
    <col min="12295" max="12295" width="3.375" style="7" customWidth="1"/>
    <col min="12296" max="12296" width="3.125" style="7" customWidth="1"/>
    <col min="12297" max="12307" width="3.625" style="7" customWidth="1"/>
    <col min="12308" max="12308" width="3" style="7" customWidth="1"/>
    <col min="12309" max="12309" width="3.875" style="7" customWidth="1"/>
    <col min="12310" max="12311" width="2.375" style="7" customWidth="1"/>
    <col min="12312" max="12312" width="2.5" style="7" customWidth="1"/>
    <col min="12313" max="12314" width="2.375" style="7" customWidth="1"/>
    <col min="12315" max="12324" width="3.125" style="7" customWidth="1"/>
    <col min="12325" max="12539" width="8.875" style="7"/>
    <col min="12540" max="12540" width="3.125" style="7" customWidth="1"/>
    <col min="12541" max="12543" width="2.5" style="7" customWidth="1"/>
    <col min="12544" max="12544" width="16" style="7" customWidth="1"/>
    <col min="12545" max="12545" width="2.875" style="7" customWidth="1"/>
    <col min="12546" max="12547" width="3.125" style="7" customWidth="1"/>
    <col min="12548" max="12549" width="4.875" style="7" customWidth="1"/>
    <col min="12550" max="12550" width="4.5" style="7" customWidth="1"/>
    <col min="12551" max="12551" width="3.375" style="7" customWidth="1"/>
    <col min="12552" max="12552" width="3.125" style="7" customWidth="1"/>
    <col min="12553" max="12563" width="3.625" style="7" customWidth="1"/>
    <col min="12564" max="12564" width="3" style="7" customWidth="1"/>
    <col min="12565" max="12565" width="3.875" style="7" customWidth="1"/>
    <col min="12566" max="12567" width="2.375" style="7" customWidth="1"/>
    <col min="12568" max="12568" width="2.5" style="7" customWidth="1"/>
    <col min="12569" max="12570" width="2.375" style="7" customWidth="1"/>
    <col min="12571" max="12580" width="3.125" style="7" customWidth="1"/>
    <col min="12581" max="12795" width="8.875" style="7"/>
    <col min="12796" max="12796" width="3.125" style="7" customWidth="1"/>
    <col min="12797" max="12799" width="2.5" style="7" customWidth="1"/>
    <col min="12800" max="12800" width="16" style="7" customWidth="1"/>
    <col min="12801" max="12801" width="2.875" style="7" customWidth="1"/>
    <col min="12802" max="12803" width="3.125" style="7" customWidth="1"/>
    <col min="12804" max="12805" width="4.875" style="7" customWidth="1"/>
    <col min="12806" max="12806" width="4.5" style="7" customWidth="1"/>
    <col min="12807" max="12807" width="3.375" style="7" customWidth="1"/>
    <col min="12808" max="12808" width="3.125" style="7" customWidth="1"/>
    <col min="12809" max="12819" width="3.625" style="7" customWidth="1"/>
    <col min="12820" max="12820" width="3" style="7" customWidth="1"/>
    <col min="12821" max="12821" width="3.875" style="7" customWidth="1"/>
    <col min="12822" max="12823" width="2.375" style="7" customWidth="1"/>
    <col min="12824" max="12824" width="2.5" style="7" customWidth="1"/>
    <col min="12825" max="12826" width="2.375" style="7" customWidth="1"/>
    <col min="12827" max="12836" width="3.125" style="7" customWidth="1"/>
    <col min="12837" max="13051" width="8.875" style="7"/>
    <col min="13052" max="13052" width="3.125" style="7" customWidth="1"/>
    <col min="13053" max="13055" width="2.5" style="7" customWidth="1"/>
    <col min="13056" max="13056" width="16" style="7" customWidth="1"/>
    <col min="13057" max="13057" width="2.875" style="7" customWidth="1"/>
    <col min="13058" max="13059" width="3.125" style="7" customWidth="1"/>
    <col min="13060" max="13061" width="4.875" style="7" customWidth="1"/>
    <col min="13062" max="13062" width="4.5" style="7" customWidth="1"/>
    <col min="13063" max="13063" width="3.375" style="7" customWidth="1"/>
    <col min="13064" max="13064" width="3.125" style="7" customWidth="1"/>
    <col min="13065" max="13075" width="3.625" style="7" customWidth="1"/>
    <col min="13076" max="13076" width="3" style="7" customWidth="1"/>
    <col min="13077" max="13077" width="3.875" style="7" customWidth="1"/>
    <col min="13078" max="13079" width="2.375" style="7" customWidth="1"/>
    <col min="13080" max="13080" width="2.5" style="7" customWidth="1"/>
    <col min="13081" max="13082" width="2.375" style="7" customWidth="1"/>
    <col min="13083" max="13092" width="3.125" style="7" customWidth="1"/>
    <col min="13093" max="13307" width="8.875" style="7"/>
    <col min="13308" max="13308" width="3.125" style="7" customWidth="1"/>
    <col min="13309" max="13311" width="2.5" style="7" customWidth="1"/>
    <col min="13312" max="13312" width="16" style="7" customWidth="1"/>
    <col min="13313" max="13313" width="2.875" style="7" customWidth="1"/>
    <col min="13314" max="13315" width="3.125" style="7" customWidth="1"/>
    <col min="13316" max="13317" width="4.875" style="7" customWidth="1"/>
    <col min="13318" max="13318" width="4.5" style="7" customWidth="1"/>
    <col min="13319" max="13319" width="3.375" style="7" customWidth="1"/>
    <col min="13320" max="13320" width="3.125" style="7" customWidth="1"/>
    <col min="13321" max="13331" width="3.625" style="7" customWidth="1"/>
    <col min="13332" max="13332" width="3" style="7" customWidth="1"/>
    <col min="13333" max="13333" width="3.875" style="7" customWidth="1"/>
    <col min="13334" max="13335" width="2.375" style="7" customWidth="1"/>
    <col min="13336" max="13336" width="2.5" style="7" customWidth="1"/>
    <col min="13337" max="13338" width="2.375" style="7" customWidth="1"/>
    <col min="13339" max="13348" width="3.125" style="7" customWidth="1"/>
    <col min="13349" max="13563" width="8.875" style="7"/>
    <col min="13564" max="13564" width="3.125" style="7" customWidth="1"/>
    <col min="13565" max="13567" width="2.5" style="7" customWidth="1"/>
    <col min="13568" max="13568" width="16" style="7" customWidth="1"/>
    <col min="13569" max="13569" width="2.875" style="7" customWidth="1"/>
    <col min="13570" max="13571" width="3.125" style="7" customWidth="1"/>
    <col min="13572" max="13573" width="4.875" style="7" customWidth="1"/>
    <col min="13574" max="13574" width="4.5" style="7" customWidth="1"/>
    <col min="13575" max="13575" width="3.375" style="7" customWidth="1"/>
    <col min="13576" max="13576" width="3.125" style="7" customWidth="1"/>
    <col min="13577" max="13587" width="3.625" style="7" customWidth="1"/>
    <col min="13588" max="13588" width="3" style="7" customWidth="1"/>
    <col min="13589" max="13589" width="3.875" style="7" customWidth="1"/>
    <col min="13590" max="13591" width="2.375" style="7" customWidth="1"/>
    <col min="13592" max="13592" width="2.5" style="7" customWidth="1"/>
    <col min="13593" max="13594" width="2.375" style="7" customWidth="1"/>
    <col min="13595" max="13604" width="3.125" style="7" customWidth="1"/>
    <col min="13605" max="13819" width="8.875" style="7"/>
    <col min="13820" max="13820" width="3.125" style="7" customWidth="1"/>
    <col min="13821" max="13823" width="2.5" style="7" customWidth="1"/>
    <col min="13824" max="13824" width="16" style="7" customWidth="1"/>
    <col min="13825" max="13825" width="2.875" style="7" customWidth="1"/>
    <col min="13826" max="13827" width="3.125" style="7" customWidth="1"/>
    <col min="13828" max="13829" width="4.875" style="7" customWidth="1"/>
    <col min="13830" max="13830" width="4.5" style="7" customWidth="1"/>
    <col min="13831" max="13831" width="3.375" style="7" customWidth="1"/>
    <col min="13832" max="13832" width="3.125" style="7" customWidth="1"/>
    <col min="13833" max="13843" width="3.625" style="7" customWidth="1"/>
    <col min="13844" max="13844" width="3" style="7" customWidth="1"/>
    <col min="13845" max="13845" width="3.875" style="7" customWidth="1"/>
    <col min="13846" max="13847" width="2.375" style="7" customWidth="1"/>
    <col min="13848" max="13848" width="2.5" style="7" customWidth="1"/>
    <col min="13849" max="13850" width="2.375" style="7" customWidth="1"/>
    <col min="13851" max="13860" width="3.125" style="7" customWidth="1"/>
    <col min="13861" max="14075" width="8.875" style="7"/>
    <col min="14076" max="14076" width="3.125" style="7" customWidth="1"/>
    <col min="14077" max="14079" width="2.5" style="7" customWidth="1"/>
    <col min="14080" max="14080" width="16" style="7" customWidth="1"/>
    <col min="14081" max="14081" width="2.875" style="7" customWidth="1"/>
    <col min="14082" max="14083" width="3.125" style="7" customWidth="1"/>
    <col min="14084" max="14085" width="4.875" style="7" customWidth="1"/>
    <col min="14086" max="14086" width="4.5" style="7" customWidth="1"/>
    <col min="14087" max="14087" width="3.375" style="7" customWidth="1"/>
    <col min="14088" max="14088" width="3.125" style="7" customWidth="1"/>
    <col min="14089" max="14099" width="3.625" style="7" customWidth="1"/>
    <col min="14100" max="14100" width="3" style="7" customWidth="1"/>
    <col min="14101" max="14101" width="3.875" style="7" customWidth="1"/>
    <col min="14102" max="14103" width="2.375" style="7" customWidth="1"/>
    <col min="14104" max="14104" width="2.5" style="7" customWidth="1"/>
    <col min="14105" max="14106" width="2.375" style="7" customWidth="1"/>
    <col min="14107" max="14116" width="3.125" style="7" customWidth="1"/>
    <col min="14117" max="14331" width="8.875" style="7"/>
    <col min="14332" max="14332" width="3.125" style="7" customWidth="1"/>
    <col min="14333" max="14335" width="2.5" style="7" customWidth="1"/>
    <col min="14336" max="14336" width="16" style="7" customWidth="1"/>
    <col min="14337" max="14337" width="2.875" style="7" customWidth="1"/>
    <col min="14338" max="14339" width="3.125" style="7" customWidth="1"/>
    <col min="14340" max="14341" width="4.875" style="7" customWidth="1"/>
    <col min="14342" max="14342" width="4.5" style="7" customWidth="1"/>
    <col min="14343" max="14343" width="3.375" style="7" customWidth="1"/>
    <col min="14344" max="14344" width="3.125" style="7" customWidth="1"/>
    <col min="14345" max="14355" width="3.625" style="7" customWidth="1"/>
    <col min="14356" max="14356" width="3" style="7" customWidth="1"/>
    <col min="14357" max="14357" width="3.875" style="7" customWidth="1"/>
    <col min="14358" max="14359" width="2.375" style="7" customWidth="1"/>
    <col min="14360" max="14360" width="2.5" style="7" customWidth="1"/>
    <col min="14361" max="14362" width="2.375" style="7" customWidth="1"/>
    <col min="14363" max="14372" width="3.125" style="7" customWidth="1"/>
    <col min="14373" max="14587" width="8.875" style="7"/>
    <col min="14588" max="14588" width="3.125" style="7" customWidth="1"/>
    <col min="14589" max="14591" width="2.5" style="7" customWidth="1"/>
    <col min="14592" max="14592" width="16" style="7" customWidth="1"/>
    <col min="14593" max="14593" width="2.875" style="7" customWidth="1"/>
    <col min="14594" max="14595" width="3.125" style="7" customWidth="1"/>
    <col min="14596" max="14597" width="4.875" style="7" customWidth="1"/>
    <col min="14598" max="14598" width="4.5" style="7" customWidth="1"/>
    <col min="14599" max="14599" width="3.375" style="7" customWidth="1"/>
    <col min="14600" max="14600" width="3.125" style="7" customWidth="1"/>
    <col min="14601" max="14611" width="3.625" style="7" customWidth="1"/>
    <col min="14612" max="14612" width="3" style="7" customWidth="1"/>
    <col min="14613" max="14613" width="3.875" style="7" customWidth="1"/>
    <col min="14614" max="14615" width="2.375" style="7" customWidth="1"/>
    <col min="14616" max="14616" width="2.5" style="7" customWidth="1"/>
    <col min="14617" max="14618" width="2.375" style="7" customWidth="1"/>
    <col min="14619" max="14628" width="3.125" style="7" customWidth="1"/>
    <col min="14629" max="14843" width="8.875" style="7"/>
    <col min="14844" max="14844" width="3.125" style="7" customWidth="1"/>
    <col min="14845" max="14847" width="2.5" style="7" customWidth="1"/>
    <col min="14848" max="14848" width="16" style="7" customWidth="1"/>
    <col min="14849" max="14849" width="2.875" style="7" customWidth="1"/>
    <col min="14850" max="14851" width="3.125" style="7" customWidth="1"/>
    <col min="14852" max="14853" width="4.875" style="7" customWidth="1"/>
    <col min="14854" max="14854" width="4.5" style="7" customWidth="1"/>
    <col min="14855" max="14855" width="3.375" style="7" customWidth="1"/>
    <col min="14856" max="14856" width="3.125" style="7" customWidth="1"/>
    <col min="14857" max="14867" width="3.625" style="7" customWidth="1"/>
    <col min="14868" max="14868" width="3" style="7" customWidth="1"/>
    <col min="14869" max="14869" width="3.875" style="7" customWidth="1"/>
    <col min="14870" max="14871" width="2.375" style="7" customWidth="1"/>
    <col min="14872" max="14872" width="2.5" style="7" customWidth="1"/>
    <col min="14873" max="14874" width="2.375" style="7" customWidth="1"/>
    <col min="14875" max="14884" width="3.125" style="7" customWidth="1"/>
    <col min="14885" max="15099" width="8.875" style="7"/>
    <col min="15100" max="15100" width="3.125" style="7" customWidth="1"/>
    <col min="15101" max="15103" width="2.5" style="7" customWidth="1"/>
    <col min="15104" max="15104" width="16" style="7" customWidth="1"/>
    <col min="15105" max="15105" width="2.875" style="7" customWidth="1"/>
    <col min="15106" max="15107" width="3.125" style="7" customWidth="1"/>
    <col min="15108" max="15109" width="4.875" style="7" customWidth="1"/>
    <col min="15110" max="15110" width="4.5" style="7" customWidth="1"/>
    <col min="15111" max="15111" width="3.375" style="7" customWidth="1"/>
    <col min="15112" max="15112" width="3.125" style="7" customWidth="1"/>
    <col min="15113" max="15123" width="3.625" style="7" customWidth="1"/>
    <col min="15124" max="15124" width="3" style="7" customWidth="1"/>
    <col min="15125" max="15125" width="3.875" style="7" customWidth="1"/>
    <col min="15126" max="15127" width="2.375" style="7" customWidth="1"/>
    <col min="15128" max="15128" width="2.5" style="7" customWidth="1"/>
    <col min="15129" max="15130" width="2.375" style="7" customWidth="1"/>
    <col min="15131" max="15140" width="3.125" style="7" customWidth="1"/>
    <col min="15141" max="15355" width="8.875" style="7"/>
    <col min="15356" max="15356" width="3.125" style="7" customWidth="1"/>
    <col min="15357" max="15359" width="2.5" style="7" customWidth="1"/>
    <col min="15360" max="15360" width="16" style="7" customWidth="1"/>
    <col min="15361" max="15361" width="2.875" style="7" customWidth="1"/>
    <col min="15362" max="15363" width="3.125" style="7" customWidth="1"/>
    <col min="15364" max="15365" width="4.875" style="7" customWidth="1"/>
    <col min="15366" max="15366" width="4.5" style="7" customWidth="1"/>
    <col min="15367" max="15367" width="3.375" style="7" customWidth="1"/>
    <col min="15368" max="15368" width="3.125" style="7" customWidth="1"/>
    <col min="15369" max="15379" width="3.625" style="7" customWidth="1"/>
    <col min="15380" max="15380" width="3" style="7" customWidth="1"/>
    <col min="15381" max="15381" width="3.875" style="7" customWidth="1"/>
    <col min="15382" max="15383" width="2.375" style="7" customWidth="1"/>
    <col min="15384" max="15384" width="2.5" style="7" customWidth="1"/>
    <col min="15385" max="15386" width="2.375" style="7" customWidth="1"/>
    <col min="15387" max="15396" width="3.125" style="7" customWidth="1"/>
    <col min="15397" max="15611" width="8.875" style="7"/>
    <col min="15612" max="15612" width="3.125" style="7" customWidth="1"/>
    <col min="15613" max="15615" width="2.5" style="7" customWidth="1"/>
    <col min="15616" max="15616" width="16" style="7" customWidth="1"/>
    <col min="15617" max="15617" width="2.875" style="7" customWidth="1"/>
    <col min="15618" max="15619" width="3.125" style="7" customWidth="1"/>
    <col min="15620" max="15621" width="4.875" style="7" customWidth="1"/>
    <col min="15622" max="15622" width="4.5" style="7" customWidth="1"/>
    <col min="15623" max="15623" width="3.375" style="7" customWidth="1"/>
    <col min="15624" max="15624" width="3.125" style="7" customWidth="1"/>
    <col min="15625" max="15635" width="3.625" style="7" customWidth="1"/>
    <col min="15636" max="15636" width="3" style="7" customWidth="1"/>
    <col min="15637" max="15637" width="3.875" style="7" customWidth="1"/>
    <col min="15638" max="15639" width="2.375" style="7" customWidth="1"/>
    <col min="15640" max="15640" width="2.5" style="7" customWidth="1"/>
    <col min="15641" max="15642" width="2.375" style="7" customWidth="1"/>
    <col min="15643" max="15652" width="3.125" style="7" customWidth="1"/>
    <col min="15653" max="15867" width="8.875" style="7"/>
    <col min="15868" max="15868" width="3.125" style="7" customWidth="1"/>
    <col min="15869" max="15871" width="2.5" style="7" customWidth="1"/>
    <col min="15872" max="15872" width="16" style="7" customWidth="1"/>
    <col min="15873" max="15873" width="2.875" style="7" customWidth="1"/>
    <col min="15874" max="15875" width="3.125" style="7" customWidth="1"/>
    <col min="15876" max="15877" width="4.875" style="7" customWidth="1"/>
    <col min="15878" max="15878" width="4.5" style="7" customWidth="1"/>
    <col min="15879" max="15879" width="3.375" style="7" customWidth="1"/>
    <col min="15880" max="15880" width="3.125" style="7" customWidth="1"/>
    <col min="15881" max="15891" width="3.625" style="7" customWidth="1"/>
    <col min="15892" max="15892" width="3" style="7" customWidth="1"/>
    <col min="15893" max="15893" width="3.875" style="7" customWidth="1"/>
    <col min="15894" max="15895" width="2.375" style="7" customWidth="1"/>
    <col min="15896" max="15896" width="2.5" style="7" customWidth="1"/>
    <col min="15897" max="15898" width="2.375" style="7" customWidth="1"/>
    <col min="15899" max="15908" width="3.125" style="7" customWidth="1"/>
    <col min="15909" max="16123" width="8.875" style="7"/>
    <col min="16124" max="16124" width="3.125" style="7" customWidth="1"/>
    <col min="16125" max="16127" width="2.5" style="7" customWidth="1"/>
    <col min="16128" max="16128" width="16" style="7" customWidth="1"/>
    <col min="16129" max="16129" width="2.875" style="7" customWidth="1"/>
    <col min="16130" max="16131" width="3.125" style="7" customWidth="1"/>
    <col min="16132" max="16133" width="4.875" style="7" customWidth="1"/>
    <col min="16134" max="16134" width="4.5" style="7" customWidth="1"/>
    <col min="16135" max="16135" width="3.375" style="7" customWidth="1"/>
    <col min="16136" max="16136" width="3.125" style="7" customWidth="1"/>
    <col min="16137" max="16147" width="3.625" style="7" customWidth="1"/>
    <col min="16148" max="16148" width="3" style="7" customWidth="1"/>
    <col min="16149" max="16149" width="3.875" style="7" customWidth="1"/>
    <col min="16150" max="16151" width="2.375" style="7" customWidth="1"/>
    <col min="16152" max="16152" width="2.5" style="7" customWidth="1"/>
    <col min="16153" max="16154" width="2.375" style="7" customWidth="1"/>
    <col min="16155" max="16164" width="3.125" style="7" customWidth="1"/>
    <col min="16165" max="16384" width="8.875" style="7"/>
  </cols>
  <sheetData>
    <row r="1" spans="2:37" ht="18" customHeight="1" x14ac:dyDescent="0.15">
      <c r="B1" s="2" t="s">
        <v>261</v>
      </c>
      <c r="C1" s="3"/>
      <c r="D1" s="4"/>
      <c r="E1" s="5"/>
      <c r="F1" s="4"/>
      <c r="G1" s="4"/>
      <c r="H1" s="4"/>
      <c r="I1" s="4"/>
      <c r="J1" s="4"/>
      <c r="K1" s="336"/>
      <c r="L1" s="336"/>
      <c r="M1" s="336"/>
      <c r="N1" s="336"/>
      <c r="O1" s="336"/>
      <c r="P1" s="336"/>
      <c r="Q1" s="336"/>
    </row>
    <row r="2" spans="2:37" ht="18" customHeight="1" x14ac:dyDescent="0.2">
      <c r="B2" s="8" t="s">
        <v>1</v>
      </c>
      <c r="C2" s="3"/>
      <c r="D2" s="3"/>
      <c r="E2" s="9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35" t="s">
        <v>262</v>
      </c>
      <c r="R2" s="333"/>
      <c r="S2" s="333"/>
      <c r="T2" s="333"/>
      <c r="U2" s="333"/>
      <c r="V2" s="338"/>
      <c r="W2" s="338"/>
      <c r="X2" s="338"/>
      <c r="Y2" s="338"/>
      <c r="Z2" s="334"/>
      <c r="AA2" s="337" t="s">
        <v>3</v>
      </c>
      <c r="AB2" s="337"/>
      <c r="AC2" s="337"/>
      <c r="AD2" s="337"/>
      <c r="AE2" s="338"/>
      <c r="AF2" s="338"/>
      <c r="AG2" s="338"/>
      <c r="AH2" s="338"/>
      <c r="AI2" s="338"/>
      <c r="AJ2" s="338"/>
      <c r="AK2" s="11"/>
    </row>
    <row r="3" spans="2:37" ht="18" customHeight="1" x14ac:dyDescent="0.2">
      <c r="B3" s="12" t="s">
        <v>268</v>
      </c>
      <c r="D3" s="7"/>
      <c r="E3" s="13"/>
      <c r="F3" s="12"/>
      <c r="G3" s="12"/>
      <c r="H3" s="12"/>
      <c r="I3" s="12"/>
      <c r="J3" s="12"/>
      <c r="K3" s="12"/>
      <c r="L3" s="12"/>
      <c r="M3" s="12"/>
      <c r="N3" s="14"/>
      <c r="O3" s="14"/>
      <c r="P3" s="14"/>
      <c r="Q3" s="335" t="s">
        <v>263</v>
      </c>
      <c r="R3" s="333"/>
      <c r="S3" s="333"/>
      <c r="T3" s="333"/>
      <c r="U3" s="333"/>
      <c r="V3" s="338"/>
      <c r="W3" s="338"/>
      <c r="X3" s="338"/>
      <c r="Y3" s="338"/>
      <c r="Z3" s="334"/>
      <c r="AA3" s="339" t="s">
        <v>266</v>
      </c>
      <c r="AB3" s="339"/>
      <c r="AC3" s="339"/>
      <c r="AD3" s="339"/>
      <c r="AE3" s="339"/>
      <c r="AF3" s="339"/>
      <c r="AG3" s="339"/>
      <c r="AH3" s="339"/>
      <c r="AI3" s="339"/>
      <c r="AJ3" s="339"/>
    </row>
    <row r="4" spans="2:37" ht="15" customHeight="1" x14ac:dyDescent="0.15">
      <c r="B4" s="399" t="s">
        <v>5</v>
      </c>
      <c r="C4" s="400"/>
      <c r="D4" s="400"/>
      <c r="E4" s="401"/>
      <c r="F4" s="406" t="s">
        <v>6</v>
      </c>
      <c r="G4" s="406" t="s">
        <v>7</v>
      </c>
      <c r="H4" s="406" t="s">
        <v>8</v>
      </c>
      <c r="I4" s="410" t="s">
        <v>9</v>
      </c>
      <c r="J4" s="413" t="s">
        <v>10</v>
      </c>
      <c r="K4" s="370" t="s">
        <v>11</v>
      </c>
      <c r="L4" s="384" t="s">
        <v>12</v>
      </c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6"/>
    </row>
    <row r="5" spans="2:37" ht="15" customHeight="1" x14ac:dyDescent="0.15">
      <c r="B5" s="402"/>
      <c r="C5" s="403"/>
      <c r="D5" s="403"/>
      <c r="E5" s="404"/>
      <c r="F5" s="407"/>
      <c r="G5" s="407"/>
      <c r="H5" s="407"/>
      <c r="I5" s="411"/>
      <c r="J5" s="414"/>
      <c r="K5" s="371"/>
      <c r="L5" s="387" t="s">
        <v>13</v>
      </c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90" t="s">
        <v>14</v>
      </c>
      <c r="AB5" s="391"/>
      <c r="AC5" s="391"/>
      <c r="AD5" s="391"/>
      <c r="AE5" s="391"/>
      <c r="AF5" s="391"/>
      <c r="AG5" s="391"/>
      <c r="AH5" s="391"/>
      <c r="AI5" s="391"/>
      <c r="AJ5" s="392"/>
    </row>
    <row r="6" spans="2:37" ht="10.5" customHeight="1" x14ac:dyDescent="0.15">
      <c r="B6" s="405"/>
      <c r="C6" s="403"/>
      <c r="D6" s="403"/>
      <c r="E6" s="404"/>
      <c r="F6" s="378"/>
      <c r="G6" s="408"/>
      <c r="H6" s="409"/>
      <c r="I6" s="411"/>
      <c r="J6" s="414"/>
      <c r="K6" s="371"/>
      <c r="L6" s="393" t="s">
        <v>15</v>
      </c>
      <c r="M6" s="396" t="s">
        <v>16</v>
      </c>
      <c r="N6" s="360" t="s">
        <v>17</v>
      </c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281" t="s">
        <v>18</v>
      </c>
      <c r="Z6" s="281" t="s">
        <v>19</v>
      </c>
      <c r="AA6" s="346" t="s">
        <v>17</v>
      </c>
      <c r="AB6" s="347"/>
      <c r="AC6" s="363"/>
      <c r="AD6" s="367" t="s">
        <v>18</v>
      </c>
      <c r="AE6" s="340" t="s">
        <v>191</v>
      </c>
      <c r="AF6" s="343" t="s">
        <v>20</v>
      </c>
      <c r="AG6" s="346" t="s">
        <v>21</v>
      </c>
      <c r="AH6" s="347"/>
      <c r="AI6" s="347"/>
      <c r="AJ6" s="348"/>
    </row>
    <row r="7" spans="2:37" ht="10.5" customHeight="1" x14ac:dyDescent="0.15">
      <c r="B7" s="405"/>
      <c r="C7" s="403"/>
      <c r="D7" s="403"/>
      <c r="E7" s="404"/>
      <c r="F7" s="378"/>
      <c r="G7" s="408"/>
      <c r="H7" s="409"/>
      <c r="I7" s="411"/>
      <c r="J7" s="414"/>
      <c r="K7" s="371"/>
      <c r="L7" s="394"/>
      <c r="M7" s="397"/>
      <c r="N7" s="352" t="s">
        <v>22</v>
      </c>
      <c r="O7" s="353"/>
      <c r="P7" s="354" t="s">
        <v>43</v>
      </c>
      <c r="Q7" s="353"/>
      <c r="R7" s="354" t="s">
        <v>23</v>
      </c>
      <c r="S7" s="353"/>
      <c r="T7" s="354" t="s">
        <v>24</v>
      </c>
      <c r="U7" s="353"/>
      <c r="V7" s="354" t="s">
        <v>25</v>
      </c>
      <c r="W7" s="352"/>
      <c r="X7" s="355"/>
      <c r="Y7" s="356" t="s">
        <v>26</v>
      </c>
      <c r="Z7" s="358" t="s">
        <v>27</v>
      </c>
      <c r="AA7" s="364"/>
      <c r="AB7" s="365"/>
      <c r="AC7" s="366"/>
      <c r="AD7" s="368"/>
      <c r="AE7" s="341"/>
      <c r="AF7" s="344"/>
      <c r="AG7" s="349"/>
      <c r="AH7" s="350"/>
      <c r="AI7" s="350"/>
      <c r="AJ7" s="351"/>
    </row>
    <row r="8" spans="2:37" ht="10.5" customHeight="1" x14ac:dyDescent="0.15">
      <c r="B8" s="405"/>
      <c r="C8" s="403"/>
      <c r="D8" s="403"/>
      <c r="E8" s="404"/>
      <c r="F8" s="378"/>
      <c r="G8" s="408"/>
      <c r="H8" s="409"/>
      <c r="I8" s="412"/>
      <c r="J8" s="415"/>
      <c r="K8" s="371"/>
      <c r="L8" s="395"/>
      <c r="M8" s="398"/>
      <c r="N8" s="15" t="s">
        <v>192</v>
      </c>
      <c r="O8" s="16" t="s">
        <v>29</v>
      </c>
      <c r="P8" s="16" t="s">
        <v>30</v>
      </c>
      <c r="Q8" s="16" t="s">
        <v>31</v>
      </c>
      <c r="R8" s="16" t="s">
        <v>32</v>
      </c>
      <c r="S8" s="16" t="s">
        <v>33</v>
      </c>
      <c r="T8" s="16" t="s">
        <v>34</v>
      </c>
      <c r="U8" s="16" t="s">
        <v>35</v>
      </c>
      <c r="V8" s="16" t="s">
        <v>36</v>
      </c>
      <c r="W8" s="16" t="s">
        <v>37</v>
      </c>
      <c r="X8" s="17" t="s">
        <v>38</v>
      </c>
      <c r="Y8" s="357"/>
      <c r="Z8" s="359"/>
      <c r="AA8" s="21" t="s">
        <v>22</v>
      </c>
      <c r="AB8" s="279" t="s">
        <v>23</v>
      </c>
      <c r="AC8" s="279" t="s">
        <v>43</v>
      </c>
      <c r="AD8" s="280" t="s">
        <v>25</v>
      </c>
      <c r="AE8" s="342"/>
      <c r="AF8" s="345"/>
      <c r="AG8" s="22" t="s">
        <v>44</v>
      </c>
      <c r="AH8" s="23" t="s">
        <v>45</v>
      </c>
      <c r="AI8" s="23" t="s">
        <v>46</v>
      </c>
      <c r="AJ8" s="24" t="s">
        <v>47</v>
      </c>
    </row>
    <row r="9" spans="2:37" ht="10.5" customHeight="1" x14ac:dyDescent="0.15">
      <c r="B9" s="372" t="s">
        <v>48</v>
      </c>
      <c r="C9" s="372" t="s">
        <v>49</v>
      </c>
      <c r="D9" s="374" t="s">
        <v>50</v>
      </c>
      <c r="E9" s="25" t="s">
        <v>51</v>
      </c>
      <c r="F9" s="26"/>
      <c r="G9" s="26">
        <v>100</v>
      </c>
      <c r="H9" s="27">
        <v>1</v>
      </c>
      <c r="I9" s="28" t="s">
        <v>52</v>
      </c>
      <c r="J9" s="241" t="s">
        <v>53</v>
      </c>
      <c r="K9" s="28" t="s">
        <v>54</v>
      </c>
      <c r="L9" s="29"/>
      <c r="M9" s="30"/>
      <c r="N9" s="31"/>
      <c r="O9" s="32"/>
      <c r="P9" s="32"/>
      <c r="Q9" s="32"/>
      <c r="R9" s="33" t="str">
        <f>IF($G9&lt;60,"","◎")</f>
        <v>◎</v>
      </c>
      <c r="S9" s="32"/>
      <c r="T9" s="32"/>
      <c r="U9" s="32"/>
      <c r="V9" s="32"/>
      <c r="W9" s="32"/>
      <c r="X9" s="34"/>
      <c r="Y9" s="35">
        <f t="shared" ref="Y9:Z31" si="0">IF($G9&lt;60,"",$H9)</f>
        <v>1</v>
      </c>
      <c r="Z9" s="36"/>
      <c r="AA9" s="37"/>
      <c r="AB9" s="38"/>
      <c r="AC9" s="38"/>
      <c r="AD9" s="38"/>
      <c r="AE9" s="40">
        <f t="shared" ref="AE9:AF31" si="1">IF($G9&lt;60,"",$H9)</f>
        <v>1</v>
      </c>
      <c r="AF9" s="39"/>
      <c r="AG9" s="37"/>
      <c r="AH9" s="38"/>
      <c r="AI9" s="38"/>
      <c r="AJ9" s="39"/>
    </row>
    <row r="10" spans="2:37" ht="10.5" customHeight="1" x14ac:dyDescent="0.15">
      <c r="B10" s="373"/>
      <c r="C10" s="373"/>
      <c r="D10" s="375"/>
      <c r="E10" s="41" t="s">
        <v>55</v>
      </c>
      <c r="F10" s="42"/>
      <c r="G10" s="42">
        <v>100</v>
      </c>
      <c r="H10" s="43">
        <v>1</v>
      </c>
      <c r="I10" s="44" t="s">
        <v>52</v>
      </c>
      <c r="J10" s="45" t="s">
        <v>56</v>
      </c>
      <c r="K10" s="44" t="s">
        <v>54</v>
      </c>
      <c r="L10" s="46"/>
      <c r="M10" s="47"/>
      <c r="N10" s="48"/>
      <c r="O10" s="49"/>
      <c r="P10" s="49"/>
      <c r="Q10" s="49"/>
      <c r="R10" s="50" t="str">
        <f>IF($G10&lt;60,"","◎")</f>
        <v>◎</v>
      </c>
      <c r="S10" s="49"/>
      <c r="T10" s="49"/>
      <c r="U10" s="49"/>
      <c r="V10" s="49"/>
      <c r="W10" s="49"/>
      <c r="X10" s="51"/>
      <c r="Y10" s="52">
        <f t="shared" si="0"/>
        <v>1</v>
      </c>
      <c r="Z10" s="53"/>
      <c r="AA10" s="54"/>
      <c r="AB10" s="55"/>
      <c r="AC10" s="55"/>
      <c r="AD10" s="55"/>
      <c r="AE10" s="57">
        <f t="shared" si="1"/>
        <v>1</v>
      </c>
      <c r="AF10" s="56"/>
      <c r="AG10" s="54"/>
      <c r="AH10" s="55"/>
      <c r="AI10" s="55"/>
      <c r="AJ10" s="56"/>
    </row>
    <row r="11" spans="2:37" ht="10.5" customHeight="1" x14ac:dyDescent="0.15">
      <c r="B11" s="373"/>
      <c r="C11" s="373"/>
      <c r="D11" s="375"/>
      <c r="E11" s="41" t="s">
        <v>241</v>
      </c>
      <c r="F11" s="42"/>
      <c r="G11" s="42">
        <v>100</v>
      </c>
      <c r="H11" s="43">
        <v>1</v>
      </c>
      <c r="I11" s="44" t="s">
        <v>52</v>
      </c>
      <c r="J11" s="45" t="s">
        <v>53</v>
      </c>
      <c r="K11" s="44" t="s">
        <v>54</v>
      </c>
      <c r="L11" s="46"/>
      <c r="M11" s="47"/>
      <c r="N11" s="48"/>
      <c r="O11" s="50" t="str">
        <f>IF($G11&lt;60,"","◎")</f>
        <v>◎</v>
      </c>
      <c r="P11" s="49"/>
      <c r="Q11" s="49"/>
      <c r="R11" s="49"/>
      <c r="S11" s="49"/>
      <c r="T11" s="49"/>
      <c r="U11" s="49"/>
      <c r="V11" s="49"/>
      <c r="W11" s="49"/>
      <c r="X11" s="51"/>
      <c r="Y11" s="52">
        <f t="shared" si="0"/>
        <v>1</v>
      </c>
      <c r="Z11" s="53"/>
      <c r="AA11" s="54"/>
      <c r="AB11" s="55"/>
      <c r="AC11" s="55"/>
      <c r="AD11" s="73">
        <f t="shared" ref="AD11" si="2">IF($G11&lt;60,"",$H11)</f>
        <v>1</v>
      </c>
      <c r="AE11" s="73">
        <f>IF($G11&lt;60,"",$H11)</f>
        <v>1</v>
      </c>
      <c r="AF11" s="72"/>
      <c r="AG11" s="70"/>
      <c r="AH11" s="71"/>
      <c r="AI11" s="71"/>
      <c r="AJ11" s="110">
        <f>IF($G11&lt;60,"",$H11)</f>
        <v>1</v>
      </c>
    </row>
    <row r="12" spans="2:37" ht="10.5" customHeight="1" x14ac:dyDescent="0.15">
      <c r="B12" s="373"/>
      <c r="C12" s="373"/>
      <c r="D12" s="375"/>
      <c r="E12" s="58" t="s">
        <v>57</v>
      </c>
      <c r="F12" s="59"/>
      <c r="G12" s="59">
        <v>100</v>
      </c>
      <c r="H12" s="60">
        <v>2</v>
      </c>
      <c r="I12" s="45" t="s">
        <v>52</v>
      </c>
      <c r="J12" s="45" t="s">
        <v>58</v>
      </c>
      <c r="K12" s="45" t="s">
        <v>54</v>
      </c>
      <c r="L12" s="61"/>
      <c r="M12" s="62"/>
      <c r="N12" s="63" t="str">
        <f>IF($G12&lt;60,"","◇")</f>
        <v>◇</v>
      </c>
      <c r="O12" s="64"/>
      <c r="P12" s="65" t="str">
        <f>IF($G12&lt;60,"","◇")</f>
        <v>◇</v>
      </c>
      <c r="Q12" s="66"/>
      <c r="R12" s="66"/>
      <c r="S12" s="66"/>
      <c r="T12" s="66"/>
      <c r="U12" s="66"/>
      <c r="V12" s="66"/>
      <c r="W12" s="66"/>
      <c r="X12" s="67"/>
      <c r="Y12" s="68">
        <f t="shared" si="0"/>
        <v>2</v>
      </c>
      <c r="Z12" s="69">
        <f t="shared" si="0"/>
        <v>2</v>
      </c>
      <c r="AA12" s="70"/>
      <c r="AB12" s="71"/>
      <c r="AC12" s="71"/>
      <c r="AD12" s="71"/>
      <c r="AE12" s="73">
        <f t="shared" si="1"/>
        <v>2</v>
      </c>
      <c r="AF12" s="72"/>
      <c r="AG12" s="70"/>
      <c r="AH12" s="71"/>
      <c r="AI12" s="71"/>
      <c r="AJ12" s="72"/>
    </row>
    <row r="13" spans="2:37" ht="10.5" customHeight="1" x14ac:dyDescent="0.15">
      <c r="B13" s="373"/>
      <c r="C13" s="373"/>
      <c r="D13" s="375"/>
      <c r="E13" s="58" t="s">
        <v>59</v>
      </c>
      <c r="F13" s="59"/>
      <c r="G13" s="59">
        <v>100</v>
      </c>
      <c r="H13" s="60">
        <v>1</v>
      </c>
      <c r="I13" s="45" t="s">
        <v>52</v>
      </c>
      <c r="J13" s="45" t="s">
        <v>60</v>
      </c>
      <c r="K13" s="45" t="s">
        <v>54</v>
      </c>
      <c r="L13" s="74"/>
      <c r="M13" s="75"/>
      <c r="N13" s="63" t="str">
        <f>IF($G13&lt;60,"","◇")</f>
        <v>◇</v>
      </c>
      <c r="O13" s="64"/>
      <c r="P13" s="65" t="str">
        <f>IF($G13&lt;60,"","◇")</f>
        <v>◇</v>
      </c>
      <c r="Q13" s="66"/>
      <c r="R13" s="66"/>
      <c r="S13" s="66"/>
      <c r="T13" s="66"/>
      <c r="U13" s="66"/>
      <c r="V13" s="66"/>
      <c r="W13" s="66"/>
      <c r="X13" s="67"/>
      <c r="Y13" s="68">
        <f t="shared" si="0"/>
        <v>1</v>
      </c>
      <c r="Z13" s="69">
        <f t="shared" si="0"/>
        <v>1</v>
      </c>
      <c r="AA13" s="70"/>
      <c r="AB13" s="71"/>
      <c r="AC13" s="71"/>
      <c r="AD13" s="71"/>
      <c r="AE13" s="73">
        <f t="shared" si="1"/>
        <v>1</v>
      </c>
      <c r="AF13" s="72"/>
      <c r="AG13" s="70"/>
      <c r="AH13" s="71"/>
      <c r="AI13" s="71"/>
      <c r="AJ13" s="72"/>
    </row>
    <row r="14" spans="2:37" ht="10.5" customHeight="1" x14ac:dyDescent="0.15">
      <c r="B14" s="373"/>
      <c r="C14" s="373"/>
      <c r="D14" s="375"/>
      <c r="E14" s="76" t="s">
        <v>61</v>
      </c>
      <c r="F14" s="59"/>
      <c r="G14" s="59">
        <v>100</v>
      </c>
      <c r="H14" s="77">
        <v>2</v>
      </c>
      <c r="I14" s="45" t="s">
        <v>52</v>
      </c>
      <c r="J14" s="78" t="s">
        <v>62</v>
      </c>
      <c r="K14" s="45" t="s">
        <v>54</v>
      </c>
      <c r="L14" s="79"/>
      <c r="M14" s="80"/>
      <c r="N14" s="81"/>
      <c r="O14" s="82"/>
      <c r="P14" s="82"/>
      <c r="Q14" s="82"/>
      <c r="R14" s="82"/>
      <c r="S14" s="83" t="str">
        <f>IF($G14&lt;60,"","◎")</f>
        <v>◎</v>
      </c>
      <c r="T14" s="82"/>
      <c r="U14" s="82"/>
      <c r="V14" s="82"/>
      <c r="W14" s="82"/>
      <c r="X14" s="84"/>
      <c r="Y14" s="85">
        <f t="shared" si="0"/>
        <v>2</v>
      </c>
      <c r="Z14" s="86"/>
      <c r="AA14" s="70"/>
      <c r="AB14" s="71"/>
      <c r="AC14" s="71"/>
      <c r="AD14" s="71"/>
      <c r="AE14" s="87">
        <f t="shared" si="1"/>
        <v>2</v>
      </c>
      <c r="AF14" s="88">
        <f>IF($G14&lt;60,"",$H14)</f>
        <v>2</v>
      </c>
      <c r="AG14" s="89"/>
      <c r="AH14" s="90"/>
      <c r="AI14" s="90"/>
      <c r="AJ14" s="72"/>
    </row>
    <row r="15" spans="2:37" ht="10.5" customHeight="1" x14ac:dyDescent="0.15">
      <c r="B15" s="373"/>
      <c r="C15" s="373"/>
      <c r="D15" s="376" t="s">
        <v>63</v>
      </c>
      <c r="E15" s="25" t="s">
        <v>224</v>
      </c>
      <c r="F15" s="26"/>
      <c r="G15" s="306">
        <v>100</v>
      </c>
      <c r="H15" s="91">
        <v>1</v>
      </c>
      <c r="I15" s="28" t="s">
        <v>64</v>
      </c>
      <c r="J15" s="241" t="s">
        <v>53</v>
      </c>
      <c r="K15" s="28" t="s">
        <v>54</v>
      </c>
      <c r="L15" s="92"/>
      <c r="M15" s="93"/>
      <c r="N15" s="94" t="str">
        <f>IF($G15&lt;60,"","○")</f>
        <v>○</v>
      </c>
      <c r="O15" s="38"/>
      <c r="P15" s="38"/>
      <c r="Q15" s="38"/>
      <c r="R15" s="38"/>
      <c r="S15" s="38"/>
      <c r="T15" s="38"/>
      <c r="U15" s="38"/>
      <c r="V15" s="38"/>
      <c r="W15" s="38"/>
      <c r="X15" s="39"/>
      <c r="Y15" s="35">
        <f t="shared" si="0"/>
        <v>1</v>
      </c>
      <c r="Z15" s="95"/>
      <c r="AA15" s="37"/>
      <c r="AB15" s="38"/>
      <c r="AC15" s="38"/>
      <c r="AD15" s="38"/>
      <c r="AE15" s="40">
        <f t="shared" si="1"/>
        <v>1</v>
      </c>
      <c r="AF15" s="39"/>
      <c r="AG15" s="37"/>
      <c r="AH15" s="38"/>
      <c r="AI15" s="38"/>
      <c r="AJ15" s="39"/>
    </row>
    <row r="16" spans="2:37" ht="10.5" customHeight="1" x14ac:dyDescent="0.15">
      <c r="B16" s="373"/>
      <c r="C16" s="373"/>
      <c r="D16" s="377"/>
      <c r="E16" s="41" t="s">
        <v>225</v>
      </c>
      <c r="F16" s="42"/>
      <c r="G16" s="282">
        <v>100</v>
      </c>
      <c r="H16" s="132">
        <v>1</v>
      </c>
      <c r="I16" s="44" t="s">
        <v>64</v>
      </c>
      <c r="J16" s="45" t="s">
        <v>217</v>
      </c>
      <c r="K16" s="44" t="s">
        <v>231</v>
      </c>
      <c r="L16" s="92"/>
      <c r="M16" s="93"/>
      <c r="N16" s="205" t="str">
        <f t="shared" ref="N16:N20" si="3">IF($G16&lt;60,"","○")</f>
        <v>○</v>
      </c>
      <c r="O16" s="55"/>
      <c r="P16" s="55"/>
      <c r="Q16" s="55"/>
      <c r="R16" s="55"/>
      <c r="S16" s="55"/>
      <c r="T16" s="55"/>
      <c r="U16" s="55"/>
      <c r="V16" s="55"/>
      <c r="W16" s="55"/>
      <c r="X16" s="56"/>
      <c r="Y16" s="52">
        <f t="shared" si="0"/>
        <v>1</v>
      </c>
      <c r="Z16" s="305"/>
      <c r="AA16" s="54"/>
      <c r="AB16" s="55"/>
      <c r="AC16" s="55"/>
      <c r="AD16" s="55"/>
      <c r="AE16" s="57">
        <f t="shared" si="1"/>
        <v>1</v>
      </c>
      <c r="AF16" s="56"/>
      <c r="AG16" s="54"/>
      <c r="AH16" s="55"/>
      <c r="AI16" s="55"/>
      <c r="AJ16" s="56"/>
    </row>
    <row r="17" spans="2:37" ht="10.5" customHeight="1" x14ac:dyDescent="0.15">
      <c r="B17" s="373"/>
      <c r="C17" s="373"/>
      <c r="D17" s="377"/>
      <c r="E17" s="96" t="s">
        <v>226</v>
      </c>
      <c r="F17" s="59"/>
      <c r="G17" s="59">
        <v>100</v>
      </c>
      <c r="H17" s="97">
        <v>1</v>
      </c>
      <c r="I17" s="45" t="s">
        <v>64</v>
      </c>
      <c r="J17" s="45" t="s">
        <v>53</v>
      </c>
      <c r="K17" s="45" t="s">
        <v>54</v>
      </c>
      <c r="L17" s="46"/>
      <c r="M17" s="47"/>
      <c r="N17" s="98" t="str">
        <f t="shared" si="3"/>
        <v>○</v>
      </c>
      <c r="O17" s="71"/>
      <c r="P17" s="71"/>
      <c r="Q17" s="71"/>
      <c r="R17" s="71"/>
      <c r="S17" s="71"/>
      <c r="T17" s="71"/>
      <c r="U17" s="71"/>
      <c r="V17" s="71"/>
      <c r="W17" s="71"/>
      <c r="X17" s="72"/>
      <c r="Y17" s="68">
        <f t="shared" si="0"/>
        <v>1</v>
      </c>
      <c r="Z17" s="99"/>
      <c r="AA17" s="70"/>
      <c r="AB17" s="71"/>
      <c r="AC17" s="71"/>
      <c r="AD17" s="71"/>
      <c r="AE17" s="73">
        <f t="shared" si="1"/>
        <v>1</v>
      </c>
      <c r="AF17" s="72"/>
      <c r="AG17" s="70"/>
      <c r="AH17" s="71"/>
      <c r="AI17" s="71"/>
      <c r="AJ17" s="72"/>
    </row>
    <row r="18" spans="2:37" ht="10.5" customHeight="1" x14ac:dyDescent="0.15">
      <c r="B18" s="373"/>
      <c r="C18" s="373"/>
      <c r="D18" s="473"/>
      <c r="E18" s="58" t="s">
        <v>227</v>
      </c>
      <c r="F18" s="42"/>
      <c r="G18" s="59">
        <v>100</v>
      </c>
      <c r="H18" s="97">
        <v>1</v>
      </c>
      <c r="I18" s="45" t="s">
        <v>64</v>
      </c>
      <c r="J18" s="45" t="s">
        <v>217</v>
      </c>
      <c r="K18" s="45" t="s">
        <v>54</v>
      </c>
      <c r="L18" s="46"/>
      <c r="M18" s="47"/>
      <c r="N18" s="98" t="str">
        <f t="shared" si="3"/>
        <v>○</v>
      </c>
      <c r="O18" s="71"/>
      <c r="P18" s="71"/>
      <c r="Q18" s="71"/>
      <c r="R18" s="71"/>
      <c r="S18" s="71"/>
      <c r="T18" s="71"/>
      <c r="U18" s="71"/>
      <c r="V18" s="71"/>
      <c r="W18" s="71"/>
      <c r="X18" s="72"/>
      <c r="Y18" s="68">
        <f t="shared" si="0"/>
        <v>1</v>
      </c>
      <c r="Z18" s="100"/>
      <c r="AA18" s="70"/>
      <c r="AB18" s="71"/>
      <c r="AC18" s="71"/>
      <c r="AD18" s="101"/>
      <c r="AE18" s="73">
        <f t="shared" si="1"/>
        <v>1</v>
      </c>
      <c r="AF18" s="102"/>
      <c r="AG18" s="70"/>
      <c r="AH18" s="71"/>
      <c r="AI18" s="71"/>
      <c r="AJ18" s="103"/>
    </row>
    <row r="19" spans="2:37" ht="10.5" customHeight="1" x14ac:dyDescent="0.15">
      <c r="B19" s="373"/>
      <c r="C19" s="373"/>
      <c r="D19" s="473"/>
      <c r="E19" s="58" t="s">
        <v>228</v>
      </c>
      <c r="F19" s="42"/>
      <c r="G19" s="59">
        <v>100</v>
      </c>
      <c r="H19" s="97">
        <v>1</v>
      </c>
      <c r="I19" s="45" t="s">
        <v>64</v>
      </c>
      <c r="J19" s="45" t="s">
        <v>66</v>
      </c>
      <c r="K19" s="45" t="s">
        <v>231</v>
      </c>
      <c r="L19" s="46"/>
      <c r="M19" s="47"/>
      <c r="N19" s="98" t="str">
        <f t="shared" si="3"/>
        <v>○</v>
      </c>
      <c r="O19" s="71"/>
      <c r="P19" s="71"/>
      <c r="Q19" s="71"/>
      <c r="R19" s="71"/>
      <c r="S19" s="71"/>
      <c r="T19" s="71"/>
      <c r="U19" s="71"/>
      <c r="V19" s="71"/>
      <c r="W19" s="71"/>
      <c r="X19" s="72"/>
      <c r="Y19" s="68">
        <f t="shared" si="0"/>
        <v>1</v>
      </c>
      <c r="Z19" s="100"/>
      <c r="AA19" s="70"/>
      <c r="AB19" s="71"/>
      <c r="AC19" s="71"/>
      <c r="AD19" s="101"/>
      <c r="AE19" s="73">
        <f t="shared" si="1"/>
        <v>1</v>
      </c>
      <c r="AF19" s="102"/>
      <c r="AG19" s="70"/>
      <c r="AH19" s="71"/>
      <c r="AI19" s="71"/>
      <c r="AJ19" s="103"/>
    </row>
    <row r="20" spans="2:37" ht="10.5" customHeight="1" x14ac:dyDescent="0.15">
      <c r="B20" s="373"/>
      <c r="C20" s="373"/>
      <c r="D20" s="473"/>
      <c r="E20" s="58" t="s">
        <v>229</v>
      </c>
      <c r="F20" s="59"/>
      <c r="G20" s="59">
        <v>100</v>
      </c>
      <c r="H20" s="97">
        <v>1</v>
      </c>
      <c r="I20" s="45" t="s">
        <v>64</v>
      </c>
      <c r="J20" s="45" t="s">
        <v>71</v>
      </c>
      <c r="K20" s="45" t="s">
        <v>54</v>
      </c>
      <c r="L20" s="46"/>
      <c r="M20" s="47"/>
      <c r="N20" s="98" t="str">
        <f t="shared" si="3"/>
        <v>○</v>
      </c>
      <c r="O20" s="71"/>
      <c r="P20" s="71"/>
      <c r="Q20" s="71"/>
      <c r="R20" s="71"/>
      <c r="S20" s="71"/>
      <c r="T20" s="71"/>
      <c r="U20" s="71"/>
      <c r="V20" s="71"/>
      <c r="W20" s="71"/>
      <c r="X20" s="72"/>
      <c r="Y20" s="68">
        <f t="shared" si="0"/>
        <v>1</v>
      </c>
      <c r="Z20" s="100"/>
      <c r="AA20" s="70"/>
      <c r="AB20" s="71"/>
      <c r="AC20" s="71"/>
      <c r="AD20" s="101"/>
      <c r="AE20" s="73">
        <f t="shared" si="1"/>
        <v>1</v>
      </c>
      <c r="AF20" s="102"/>
      <c r="AG20" s="70"/>
      <c r="AH20" s="71"/>
      <c r="AI20" s="71"/>
      <c r="AJ20" s="72"/>
    </row>
    <row r="21" spans="2:37" ht="10.5" customHeight="1" x14ac:dyDescent="0.15">
      <c r="B21" s="373"/>
      <c r="C21" s="373"/>
      <c r="D21" s="473"/>
      <c r="E21" s="58" t="s">
        <v>230</v>
      </c>
      <c r="F21" s="59"/>
      <c r="G21" s="59">
        <v>100</v>
      </c>
      <c r="H21" s="97">
        <v>1</v>
      </c>
      <c r="I21" s="45" t="s">
        <v>64</v>
      </c>
      <c r="J21" s="45" t="s">
        <v>71</v>
      </c>
      <c r="K21" s="45" t="s">
        <v>231</v>
      </c>
      <c r="L21" s="46"/>
      <c r="M21" s="47"/>
      <c r="N21" s="113" t="str">
        <f>IF($G21&lt;60,"","◇")</f>
        <v>◇</v>
      </c>
      <c r="O21" s="71"/>
      <c r="P21" s="71"/>
      <c r="Q21" s="71"/>
      <c r="R21" s="71"/>
      <c r="S21" s="71"/>
      <c r="T21" s="71"/>
      <c r="U21" s="71"/>
      <c r="V21" s="71"/>
      <c r="W21" s="71"/>
      <c r="X21" s="72"/>
      <c r="Y21" s="68">
        <f t="shared" si="0"/>
        <v>1</v>
      </c>
      <c r="Z21" s="100"/>
      <c r="AA21" s="70"/>
      <c r="AB21" s="71"/>
      <c r="AC21" s="71"/>
      <c r="AD21" s="101"/>
      <c r="AE21" s="73">
        <f t="shared" si="1"/>
        <v>1</v>
      </c>
      <c r="AF21" s="102"/>
      <c r="AG21" s="70"/>
      <c r="AH21" s="71"/>
      <c r="AI21" s="71"/>
      <c r="AJ21" s="72"/>
    </row>
    <row r="22" spans="2:37" ht="10.5" customHeight="1" x14ac:dyDescent="0.15">
      <c r="B22" s="373"/>
      <c r="C22" s="373"/>
      <c r="D22" s="473"/>
      <c r="E22" s="58" t="s">
        <v>65</v>
      </c>
      <c r="F22" s="59"/>
      <c r="G22" s="59">
        <v>100</v>
      </c>
      <c r="H22" s="97">
        <v>1</v>
      </c>
      <c r="I22" s="45" t="s">
        <v>64</v>
      </c>
      <c r="J22" s="45" t="s">
        <v>66</v>
      </c>
      <c r="K22" s="45" t="s">
        <v>54</v>
      </c>
      <c r="L22" s="46"/>
      <c r="M22" s="47"/>
      <c r="N22" s="104"/>
      <c r="O22" s="71"/>
      <c r="P22" s="71"/>
      <c r="Q22" s="71"/>
      <c r="R22" s="71"/>
      <c r="S22" s="105" t="str">
        <f>IF($G22&lt;60,"","○")</f>
        <v>○</v>
      </c>
      <c r="T22" s="71"/>
      <c r="U22" s="71"/>
      <c r="V22" s="71"/>
      <c r="W22" s="71"/>
      <c r="X22" s="72"/>
      <c r="Y22" s="68">
        <f>IF($G22&lt;60,"",$H22)</f>
        <v>1</v>
      </c>
      <c r="Z22" s="100"/>
      <c r="AA22" s="70"/>
      <c r="AB22" s="71"/>
      <c r="AC22" s="71"/>
      <c r="AD22" s="101"/>
      <c r="AE22" s="73">
        <f>IF($G22&lt;60,"",$H22)</f>
        <v>1</v>
      </c>
      <c r="AF22" s="106">
        <f>IF($G22&lt;60,"",$H22)</f>
        <v>1</v>
      </c>
      <c r="AG22" s="70"/>
      <c r="AH22" s="71"/>
      <c r="AI22" s="71"/>
      <c r="AJ22" s="72"/>
    </row>
    <row r="23" spans="2:37" ht="10.5" customHeight="1" x14ac:dyDescent="0.15">
      <c r="B23" s="373"/>
      <c r="C23" s="373"/>
      <c r="D23" s="473"/>
      <c r="E23" s="58" t="s">
        <v>67</v>
      </c>
      <c r="F23" s="59"/>
      <c r="G23" s="59">
        <v>100</v>
      </c>
      <c r="H23" s="97">
        <v>1</v>
      </c>
      <c r="I23" s="45" t="s">
        <v>64</v>
      </c>
      <c r="J23" s="45" t="s">
        <v>66</v>
      </c>
      <c r="K23" s="45" t="s">
        <v>54</v>
      </c>
      <c r="L23" s="46"/>
      <c r="M23" s="47"/>
      <c r="N23" s="104"/>
      <c r="O23" s="71"/>
      <c r="P23" s="71"/>
      <c r="Q23" s="71"/>
      <c r="R23" s="71"/>
      <c r="S23" s="105" t="str">
        <f t="shared" ref="S23:S29" si="4">IF($G23&lt;60,"","○")</f>
        <v>○</v>
      </c>
      <c r="T23" s="71"/>
      <c r="U23" s="71"/>
      <c r="V23" s="71"/>
      <c r="W23" s="71"/>
      <c r="X23" s="72"/>
      <c r="Y23" s="68">
        <f t="shared" si="0"/>
        <v>1</v>
      </c>
      <c r="Z23" s="100"/>
      <c r="AA23" s="70"/>
      <c r="AB23" s="71"/>
      <c r="AC23" s="71"/>
      <c r="AD23" s="101"/>
      <c r="AE23" s="73">
        <f t="shared" si="1"/>
        <v>1</v>
      </c>
      <c r="AF23" s="106">
        <f t="shared" si="1"/>
        <v>1</v>
      </c>
      <c r="AG23" s="70"/>
      <c r="AH23" s="71"/>
      <c r="AI23" s="71"/>
      <c r="AJ23" s="72"/>
    </row>
    <row r="24" spans="2:37" ht="10.5" customHeight="1" x14ac:dyDescent="0.15">
      <c r="B24" s="373"/>
      <c r="C24" s="373"/>
      <c r="D24" s="473"/>
      <c r="E24" s="96" t="s">
        <v>68</v>
      </c>
      <c r="F24" s="42"/>
      <c r="G24" s="59">
        <v>100</v>
      </c>
      <c r="H24" s="97">
        <v>1</v>
      </c>
      <c r="I24" s="78" t="s">
        <v>64</v>
      </c>
      <c r="J24" s="45" t="s">
        <v>66</v>
      </c>
      <c r="K24" s="78" t="s">
        <v>54</v>
      </c>
      <c r="L24" s="46"/>
      <c r="M24" s="47"/>
      <c r="N24" s="104"/>
      <c r="O24" s="71"/>
      <c r="P24" s="71"/>
      <c r="Q24" s="71"/>
      <c r="R24" s="71"/>
      <c r="S24" s="65" t="str">
        <f>IF($G24&lt;60,"","◇")</f>
        <v>◇</v>
      </c>
      <c r="T24" s="71"/>
      <c r="U24" s="71"/>
      <c r="V24" s="71"/>
      <c r="W24" s="71"/>
      <c r="X24" s="72"/>
      <c r="Y24" s="68">
        <f>IF($G24&lt;60,"",$H24)</f>
        <v>1</v>
      </c>
      <c r="Z24" s="100"/>
      <c r="AA24" s="107"/>
      <c r="AB24" s="108"/>
      <c r="AC24" s="108"/>
      <c r="AD24" s="109"/>
      <c r="AE24" s="73">
        <f t="shared" si="1"/>
        <v>1</v>
      </c>
      <c r="AF24" s="110">
        <f t="shared" si="1"/>
        <v>1</v>
      </c>
      <c r="AG24" s="107"/>
      <c r="AH24" s="108"/>
      <c r="AI24" s="108"/>
      <c r="AJ24" s="72"/>
    </row>
    <row r="25" spans="2:37" ht="10.5" customHeight="1" x14ac:dyDescent="0.15">
      <c r="B25" s="373"/>
      <c r="C25" s="373"/>
      <c r="D25" s="473"/>
      <c r="E25" s="58" t="s">
        <v>69</v>
      </c>
      <c r="F25" s="59"/>
      <c r="G25" s="59">
        <v>100</v>
      </c>
      <c r="H25" s="97">
        <v>1</v>
      </c>
      <c r="I25" s="45" t="s">
        <v>64</v>
      </c>
      <c r="J25" s="45" t="s">
        <v>66</v>
      </c>
      <c r="K25" s="45" t="s">
        <v>54</v>
      </c>
      <c r="L25" s="46"/>
      <c r="M25" s="47"/>
      <c r="N25" s="104"/>
      <c r="O25" s="71"/>
      <c r="P25" s="71"/>
      <c r="Q25" s="71"/>
      <c r="R25" s="71"/>
      <c r="S25" s="105" t="str">
        <f>IF($G25&lt;60,"","○")</f>
        <v>○</v>
      </c>
      <c r="T25" s="71"/>
      <c r="U25" s="71"/>
      <c r="V25" s="71"/>
      <c r="W25" s="71"/>
      <c r="X25" s="72"/>
      <c r="Y25" s="68">
        <f>IF($G25&lt;60,"",$H25)</f>
        <v>1</v>
      </c>
      <c r="Z25" s="100"/>
      <c r="AA25" s="70"/>
      <c r="AB25" s="71"/>
      <c r="AC25" s="71"/>
      <c r="AD25" s="101"/>
      <c r="AE25" s="73">
        <f t="shared" si="1"/>
        <v>1</v>
      </c>
      <c r="AF25" s="106">
        <f t="shared" si="1"/>
        <v>1</v>
      </c>
      <c r="AG25" s="70"/>
      <c r="AH25" s="71"/>
      <c r="AI25" s="71"/>
      <c r="AJ25" s="72"/>
    </row>
    <row r="26" spans="2:37" ht="10.5" customHeight="1" x14ac:dyDescent="0.15">
      <c r="B26" s="373"/>
      <c r="C26" s="373"/>
      <c r="D26" s="473"/>
      <c r="E26" s="58" t="s">
        <v>70</v>
      </c>
      <c r="F26" s="59"/>
      <c r="G26" s="59">
        <v>100</v>
      </c>
      <c r="H26" s="97">
        <v>1</v>
      </c>
      <c r="I26" s="45" t="s">
        <v>64</v>
      </c>
      <c r="J26" s="45" t="s">
        <v>71</v>
      </c>
      <c r="K26" s="45" t="s">
        <v>54</v>
      </c>
      <c r="L26" s="46"/>
      <c r="M26" s="47"/>
      <c r="N26" s="104"/>
      <c r="O26" s="71"/>
      <c r="P26" s="71"/>
      <c r="Q26" s="71"/>
      <c r="R26" s="71"/>
      <c r="S26" s="105" t="str">
        <f>IF($G26&lt;60,"","○")</f>
        <v>○</v>
      </c>
      <c r="T26" s="71"/>
      <c r="U26" s="71"/>
      <c r="V26" s="71"/>
      <c r="W26" s="71"/>
      <c r="X26" s="72"/>
      <c r="Y26" s="68">
        <f>IF($G26&lt;60,"",$H26)</f>
        <v>1</v>
      </c>
      <c r="Z26" s="100"/>
      <c r="AA26" s="70"/>
      <c r="AB26" s="71"/>
      <c r="AC26" s="71"/>
      <c r="AD26" s="101"/>
      <c r="AE26" s="73">
        <f t="shared" si="1"/>
        <v>1</v>
      </c>
      <c r="AF26" s="106">
        <f t="shared" si="1"/>
        <v>1</v>
      </c>
      <c r="AG26" s="70"/>
      <c r="AH26" s="71"/>
      <c r="AI26" s="71"/>
      <c r="AJ26" s="72"/>
    </row>
    <row r="27" spans="2:37" ht="10.5" customHeight="1" x14ac:dyDescent="0.15">
      <c r="B27" s="373"/>
      <c r="C27" s="373"/>
      <c r="D27" s="473"/>
      <c r="E27" s="58" t="s">
        <v>72</v>
      </c>
      <c r="F27" s="59"/>
      <c r="G27" s="59">
        <v>100</v>
      </c>
      <c r="H27" s="97">
        <v>1</v>
      </c>
      <c r="I27" s="45" t="s">
        <v>64</v>
      </c>
      <c r="J27" s="45" t="s">
        <v>71</v>
      </c>
      <c r="K27" s="45" t="s">
        <v>54</v>
      </c>
      <c r="L27" s="46"/>
      <c r="M27" s="47"/>
      <c r="N27" s="104"/>
      <c r="O27" s="71"/>
      <c r="P27" s="71"/>
      <c r="Q27" s="71"/>
      <c r="R27" s="71"/>
      <c r="S27" s="105" t="str">
        <f t="shared" si="4"/>
        <v>○</v>
      </c>
      <c r="T27" s="71"/>
      <c r="U27" s="71"/>
      <c r="V27" s="71"/>
      <c r="W27" s="71"/>
      <c r="X27" s="72"/>
      <c r="Y27" s="68">
        <f t="shared" si="0"/>
        <v>1</v>
      </c>
      <c r="Z27" s="100"/>
      <c r="AA27" s="70"/>
      <c r="AB27" s="71"/>
      <c r="AC27" s="71"/>
      <c r="AD27" s="101"/>
      <c r="AE27" s="73">
        <f t="shared" si="1"/>
        <v>1</v>
      </c>
      <c r="AF27" s="106">
        <f t="shared" si="1"/>
        <v>1</v>
      </c>
      <c r="AG27" s="70"/>
      <c r="AH27" s="71"/>
      <c r="AI27" s="71"/>
      <c r="AJ27" s="72"/>
    </row>
    <row r="28" spans="2:37" ht="10.5" customHeight="1" x14ac:dyDescent="0.15">
      <c r="B28" s="373"/>
      <c r="C28" s="373"/>
      <c r="D28" s="473"/>
      <c r="E28" s="111" t="s">
        <v>73</v>
      </c>
      <c r="F28" s="42"/>
      <c r="G28" s="59">
        <v>100</v>
      </c>
      <c r="H28" s="97">
        <v>1</v>
      </c>
      <c r="I28" s="78" t="s">
        <v>64</v>
      </c>
      <c r="J28" s="45" t="s">
        <v>71</v>
      </c>
      <c r="K28" s="78" t="s">
        <v>54</v>
      </c>
      <c r="L28" s="46"/>
      <c r="M28" s="47"/>
      <c r="N28" s="104"/>
      <c r="O28" s="71"/>
      <c r="P28" s="71"/>
      <c r="Q28" s="71"/>
      <c r="R28" s="71"/>
      <c r="S28" s="65" t="str">
        <f>IF($G28&lt;60,"","◇")</f>
        <v>◇</v>
      </c>
      <c r="T28" s="71"/>
      <c r="U28" s="71"/>
      <c r="V28" s="71"/>
      <c r="W28" s="71"/>
      <c r="X28" s="72"/>
      <c r="Y28" s="68">
        <f>IF($G28&lt;60,"",$H28)</f>
        <v>1</v>
      </c>
      <c r="Z28" s="100"/>
      <c r="AA28" s="107"/>
      <c r="AB28" s="108"/>
      <c r="AC28" s="108"/>
      <c r="AD28" s="109"/>
      <c r="AE28" s="73">
        <f>IF($G28&lt;60,"",$H28)</f>
        <v>1</v>
      </c>
      <c r="AF28" s="110">
        <f>IF($G28&lt;60,"",$H28)</f>
        <v>1</v>
      </c>
      <c r="AG28" s="70"/>
      <c r="AH28" s="71"/>
      <c r="AI28" s="71"/>
      <c r="AJ28" s="72"/>
    </row>
    <row r="29" spans="2:37" ht="10.5" customHeight="1" x14ac:dyDescent="0.15">
      <c r="B29" s="373"/>
      <c r="C29" s="373"/>
      <c r="D29" s="473"/>
      <c r="E29" s="58" t="s">
        <v>74</v>
      </c>
      <c r="F29" s="59"/>
      <c r="G29" s="59">
        <v>100</v>
      </c>
      <c r="H29" s="97">
        <v>1</v>
      </c>
      <c r="I29" s="45" t="s">
        <v>64</v>
      </c>
      <c r="J29" s="45" t="s">
        <v>71</v>
      </c>
      <c r="K29" s="45" t="s">
        <v>54</v>
      </c>
      <c r="L29" s="46"/>
      <c r="M29" s="47"/>
      <c r="N29" s="104"/>
      <c r="O29" s="71"/>
      <c r="P29" s="71"/>
      <c r="Q29" s="71"/>
      <c r="R29" s="71"/>
      <c r="S29" s="105" t="str">
        <f t="shared" si="4"/>
        <v>○</v>
      </c>
      <c r="T29" s="71"/>
      <c r="U29" s="71"/>
      <c r="V29" s="71"/>
      <c r="W29" s="71"/>
      <c r="X29" s="72"/>
      <c r="Y29" s="68">
        <f t="shared" si="0"/>
        <v>1</v>
      </c>
      <c r="Z29" s="100"/>
      <c r="AA29" s="70"/>
      <c r="AB29" s="71"/>
      <c r="AC29" s="71"/>
      <c r="AD29" s="101"/>
      <c r="AE29" s="73">
        <f t="shared" si="1"/>
        <v>1</v>
      </c>
      <c r="AF29" s="106">
        <f t="shared" si="1"/>
        <v>1</v>
      </c>
      <c r="AG29" s="70"/>
      <c r="AH29" s="71"/>
      <c r="AI29" s="71"/>
      <c r="AJ29" s="72"/>
    </row>
    <row r="30" spans="2:37" ht="10.5" customHeight="1" x14ac:dyDescent="0.15">
      <c r="B30" s="373"/>
      <c r="C30" s="373"/>
      <c r="D30" s="473"/>
      <c r="E30" s="41" t="s">
        <v>76</v>
      </c>
      <c r="F30" s="42"/>
      <c r="G30" s="42">
        <v>100</v>
      </c>
      <c r="H30" s="114">
        <v>1</v>
      </c>
      <c r="I30" s="115" t="s">
        <v>64</v>
      </c>
      <c r="J30" s="115" t="s">
        <v>77</v>
      </c>
      <c r="K30" s="115" t="s">
        <v>54</v>
      </c>
      <c r="L30" s="92"/>
      <c r="M30" s="93"/>
      <c r="N30" s="48"/>
      <c r="O30" s="55"/>
      <c r="P30" s="116" t="str">
        <f>IF($G30&lt;60,"","○")</f>
        <v>○</v>
      </c>
      <c r="Q30" s="55"/>
      <c r="R30" s="55"/>
      <c r="S30" s="55"/>
      <c r="T30" s="55"/>
      <c r="U30" s="55"/>
      <c r="V30" s="55"/>
      <c r="W30" s="55"/>
      <c r="X30" s="56"/>
      <c r="Y30" s="52">
        <f t="shared" si="0"/>
        <v>1</v>
      </c>
      <c r="Z30" s="117">
        <f t="shared" si="0"/>
        <v>1</v>
      </c>
      <c r="AA30" s="118"/>
      <c r="AB30" s="119"/>
      <c r="AC30" s="119"/>
      <c r="AD30" s="120"/>
      <c r="AE30" s="57">
        <f t="shared" si="1"/>
        <v>1</v>
      </c>
      <c r="AF30" s="56"/>
      <c r="AG30" s="118"/>
      <c r="AH30" s="119"/>
      <c r="AI30" s="119"/>
      <c r="AJ30" s="121"/>
    </row>
    <row r="31" spans="2:37" ht="10.5" customHeight="1" x14ac:dyDescent="0.15">
      <c r="B31" s="373"/>
      <c r="C31" s="417"/>
      <c r="D31" s="474"/>
      <c r="E31" s="76" t="s">
        <v>78</v>
      </c>
      <c r="F31" s="122"/>
      <c r="G31" s="122">
        <v>100</v>
      </c>
      <c r="H31" s="123">
        <v>1</v>
      </c>
      <c r="I31" s="124" t="s">
        <v>64</v>
      </c>
      <c r="J31" s="124" t="s">
        <v>75</v>
      </c>
      <c r="K31" s="124" t="s">
        <v>54</v>
      </c>
      <c r="L31" s="79"/>
      <c r="M31" s="80"/>
      <c r="N31" s="125"/>
      <c r="O31" s="90"/>
      <c r="P31" s="126" t="str">
        <f>IF($G31&lt;60,"","○")</f>
        <v>○</v>
      </c>
      <c r="Q31" s="90"/>
      <c r="R31" s="90"/>
      <c r="S31" s="90"/>
      <c r="T31" s="90"/>
      <c r="U31" s="90"/>
      <c r="V31" s="90"/>
      <c r="W31" s="90"/>
      <c r="X31" s="127"/>
      <c r="Y31" s="85">
        <f t="shared" si="0"/>
        <v>1</v>
      </c>
      <c r="Z31" s="128">
        <f t="shared" si="0"/>
        <v>1</v>
      </c>
      <c r="AA31" s="89"/>
      <c r="AB31" s="90"/>
      <c r="AC31" s="90"/>
      <c r="AD31" s="129"/>
      <c r="AE31" s="87">
        <f t="shared" si="1"/>
        <v>1</v>
      </c>
      <c r="AF31" s="127"/>
      <c r="AG31" s="89"/>
      <c r="AH31" s="90"/>
      <c r="AI31" s="90"/>
      <c r="AJ31" s="130"/>
    </row>
    <row r="32" spans="2:37" ht="10.5" customHeight="1" x14ac:dyDescent="0.15">
      <c r="B32" s="373"/>
      <c r="C32" s="373" t="s">
        <v>133</v>
      </c>
      <c r="D32" s="381" t="s">
        <v>265</v>
      </c>
      <c r="E32" s="96" t="s">
        <v>81</v>
      </c>
      <c r="F32" s="42"/>
      <c r="G32" s="42">
        <v>100</v>
      </c>
      <c r="H32" s="97">
        <v>2</v>
      </c>
      <c r="I32" s="44" t="s">
        <v>52</v>
      </c>
      <c r="J32" s="44" t="s">
        <v>62</v>
      </c>
      <c r="K32" s="44" t="s">
        <v>54</v>
      </c>
      <c r="L32" s="46"/>
      <c r="M32" s="47"/>
      <c r="N32" s="133"/>
      <c r="O32" s="55"/>
      <c r="P32" s="138" t="str">
        <f>IF($G32&lt;60,"","◎")</f>
        <v>◎</v>
      </c>
      <c r="Q32" s="55"/>
      <c r="R32" s="55"/>
      <c r="S32" s="55"/>
      <c r="T32" s="55"/>
      <c r="U32" s="55"/>
      <c r="V32" s="55"/>
      <c r="W32" s="55"/>
      <c r="X32" s="56"/>
      <c r="Y32" s="52">
        <f t="shared" ref="Y32:Z61" si="5">IF($G32&lt;60,"",$H32)</f>
        <v>2</v>
      </c>
      <c r="Z32" s="117">
        <f t="shared" si="5"/>
        <v>2</v>
      </c>
      <c r="AA32" s="54"/>
      <c r="AB32" s="55"/>
      <c r="AC32" s="55"/>
      <c r="AD32" s="57">
        <f t="shared" ref="AD32:AD42" si="6">IF($G32&lt;60,"",$H32)</f>
        <v>2</v>
      </c>
      <c r="AE32" s="57">
        <f>IF($G32&lt;60,"",$H32)</f>
        <v>2</v>
      </c>
      <c r="AF32" s="56"/>
      <c r="AG32" s="54"/>
      <c r="AH32" s="55"/>
      <c r="AI32" s="55"/>
      <c r="AJ32" s="137">
        <f>IF($G32&lt;60,"",$H32)</f>
        <v>2</v>
      </c>
      <c r="AK32" s="143"/>
    </row>
    <row r="33" spans="2:37" ht="10.5" customHeight="1" x14ac:dyDescent="0.15">
      <c r="B33" s="373"/>
      <c r="C33" s="373"/>
      <c r="D33" s="381"/>
      <c r="E33" s="144" t="s">
        <v>82</v>
      </c>
      <c r="F33" s="59"/>
      <c r="G33" s="59">
        <v>100</v>
      </c>
      <c r="H33" s="97">
        <v>1</v>
      </c>
      <c r="I33" s="45" t="s">
        <v>52</v>
      </c>
      <c r="J33" s="44" t="s">
        <v>217</v>
      </c>
      <c r="K33" s="45" t="s">
        <v>54</v>
      </c>
      <c r="L33" s="46"/>
      <c r="M33" s="47"/>
      <c r="N33" s="104"/>
      <c r="O33" s="71"/>
      <c r="P33" s="138" t="str">
        <f>IF($G33&lt;60,"","◎")</f>
        <v>◎</v>
      </c>
      <c r="Q33" s="71"/>
      <c r="R33" s="55"/>
      <c r="S33" s="55"/>
      <c r="T33" s="55"/>
      <c r="U33" s="71"/>
      <c r="V33" s="71"/>
      <c r="W33" s="71"/>
      <c r="X33" s="72"/>
      <c r="Y33" s="52">
        <f t="shared" si="5"/>
        <v>1</v>
      </c>
      <c r="Z33" s="69">
        <f t="shared" si="5"/>
        <v>1</v>
      </c>
      <c r="AA33" s="70"/>
      <c r="AB33" s="71"/>
      <c r="AC33" s="71"/>
      <c r="AD33" s="73">
        <f t="shared" si="6"/>
        <v>1</v>
      </c>
      <c r="AE33" s="73">
        <f>IF($G33&lt;60,"",$H33)</f>
        <v>1</v>
      </c>
      <c r="AF33" s="72"/>
      <c r="AG33" s="70"/>
      <c r="AH33" s="71"/>
      <c r="AI33" s="71"/>
      <c r="AJ33" s="110">
        <f>IF($G33&lt;60,"",$H33)</f>
        <v>1</v>
      </c>
    </row>
    <row r="34" spans="2:37" ht="10.5" customHeight="1" x14ac:dyDescent="0.15">
      <c r="B34" s="373"/>
      <c r="C34" s="373"/>
      <c r="D34" s="381"/>
      <c r="E34" s="144" t="s">
        <v>83</v>
      </c>
      <c r="F34" s="59"/>
      <c r="G34" s="59">
        <v>100</v>
      </c>
      <c r="H34" s="97">
        <v>2</v>
      </c>
      <c r="I34" s="45" t="s">
        <v>52</v>
      </c>
      <c r="J34" s="44" t="s">
        <v>53</v>
      </c>
      <c r="K34" s="45" t="s">
        <v>54</v>
      </c>
      <c r="L34" s="46"/>
      <c r="M34" s="47"/>
      <c r="N34" s="104"/>
      <c r="O34" s="71"/>
      <c r="P34" s="138" t="str">
        <f>IF($G34&lt;60,"","◎")</f>
        <v>◎</v>
      </c>
      <c r="Q34" s="71"/>
      <c r="R34" s="71"/>
      <c r="S34" s="71"/>
      <c r="T34" s="71"/>
      <c r="U34" s="71"/>
      <c r="V34" s="71"/>
      <c r="W34" s="71"/>
      <c r="X34" s="72"/>
      <c r="Y34" s="68">
        <f t="shared" si="5"/>
        <v>2</v>
      </c>
      <c r="Z34" s="69">
        <f t="shared" si="5"/>
        <v>2</v>
      </c>
      <c r="AA34" s="70"/>
      <c r="AB34" s="71"/>
      <c r="AC34" s="71"/>
      <c r="AD34" s="73">
        <f t="shared" si="6"/>
        <v>2</v>
      </c>
      <c r="AE34" s="73">
        <f>IF($G34&lt;60,"",$H34)</f>
        <v>2</v>
      </c>
      <c r="AF34" s="72"/>
      <c r="AG34" s="70"/>
      <c r="AH34" s="71"/>
      <c r="AI34" s="108"/>
      <c r="AJ34" s="110">
        <f>IF($G34&lt;60,"",$H34)</f>
        <v>2</v>
      </c>
    </row>
    <row r="35" spans="2:37" ht="10.5" customHeight="1" x14ac:dyDescent="0.15">
      <c r="B35" s="373"/>
      <c r="C35" s="373"/>
      <c r="D35" s="381"/>
      <c r="E35" s="144" t="s">
        <v>244</v>
      </c>
      <c r="F35" s="59"/>
      <c r="G35" s="59">
        <v>100</v>
      </c>
      <c r="H35" s="97">
        <v>1</v>
      </c>
      <c r="I35" s="45" t="s">
        <v>52</v>
      </c>
      <c r="J35" s="44" t="s">
        <v>217</v>
      </c>
      <c r="K35" s="45" t="s">
        <v>54</v>
      </c>
      <c r="L35" s="46"/>
      <c r="M35" s="47"/>
      <c r="N35" s="104"/>
      <c r="O35" s="71"/>
      <c r="P35" s="138" t="str">
        <f>IF($G35&lt;60,"","◎")</f>
        <v>◎</v>
      </c>
      <c r="Q35" s="71"/>
      <c r="R35" s="71"/>
      <c r="S35" s="71"/>
      <c r="T35" s="71"/>
      <c r="U35" s="71"/>
      <c r="V35" s="71"/>
      <c r="W35" s="71"/>
      <c r="X35" s="72"/>
      <c r="Y35" s="68">
        <f t="shared" si="5"/>
        <v>1</v>
      </c>
      <c r="Z35" s="69">
        <f t="shared" si="5"/>
        <v>1</v>
      </c>
      <c r="AA35" s="70"/>
      <c r="AB35" s="71"/>
      <c r="AC35" s="71"/>
      <c r="AD35" s="73">
        <f t="shared" si="6"/>
        <v>1</v>
      </c>
      <c r="AE35" s="73">
        <f>IF($G35&lt;60,"",$H35)</f>
        <v>1</v>
      </c>
      <c r="AF35" s="72"/>
      <c r="AG35" s="70"/>
      <c r="AH35" s="71"/>
      <c r="AI35" s="108"/>
      <c r="AJ35" s="110">
        <f>IF($G35&lt;60,"",$H35)</f>
        <v>1</v>
      </c>
    </row>
    <row r="36" spans="2:37" ht="10.5" customHeight="1" x14ac:dyDescent="0.15">
      <c r="B36" s="373"/>
      <c r="C36" s="373"/>
      <c r="D36" s="381"/>
      <c r="E36" s="144" t="s">
        <v>84</v>
      </c>
      <c r="F36" s="59"/>
      <c r="G36" s="59">
        <v>100</v>
      </c>
      <c r="H36" s="97">
        <v>2</v>
      </c>
      <c r="I36" s="45" t="s">
        <v>52</v>
      </c>
      <c r="J36" s="44" t="s">
        <v>85</v>
      </c>
      <c r="K36" s="45" t="s">
        <v>54</v>
      </c>
      <c r="L36" s="46"/>
      <c r="M36" s="47"/>
      <c r="N36" s="104"/>
      <c r="O36" s="71"/>
      <c r="P36" s="71"/>
      <c r="Q36" s="138" t="str">
        <f t="shared" ref="Q36:Q53" si="7">IF($G36&lt;60,"","◎")</f>
        <v>◎</v>
      </c>
      <c r="R36" s="71"/>
      <c r="S36" s="71"/>
      <c r="T36" s="71"/>
      <c r="U36" s="71"/>
      <c r="V36" s="71"/>
      <c r="W36" s="71"/>
      <c r="X36" s="72"/>
      <c r="Y36" s="68">
        <f t="shared" si="5"/>
        <v>2</v>
      </c>
      <c r="Z36" s="145">
        <f t="shared" si="5"/>
        <v>2</v>
      </c>
      <c r="AA36" s="70"/>
      <c r="AB36" s="71"/>
      <c r="AC36" s="71"/>
      <c r="AD36" s="73">
        <f t="shared" si="6"/>
        <v>2</v>
      </c>
      <c r="AE36" s="101"/>
      <c r="AF36" s="72"/>
      <c r="AG36" s="146">
        <f t="shared" ref="AG36:AH52" si="8">IF($G36&lt;60,"",$H36)</f>
        <v>2</v>
      </c>
      <c r="AH36" s="73">
        <f t="shared" si="8"/>
        <v>2</v>
      </c>
      <c r="AI36" s="71"/>
      <c r="AJ36" s="72"/>
    </row>
    <row r="37" spans="2:37" ht="10.5" customHeight="1" x14ac:dyDescent="0.15">
      <c r="B37" s="373"/>
      <c r="C37" s="373"/>
      <c r="D37" s="381"/>
      <c r="E37" s="144" t="s">
        <v>86</v>
      </c>
      <c r="F37" s="59"/>
      <c r="G37" s="59">
        <v>100</v>
      </c>
      <c r="H37" s="132">
        <v>1</v>
      </c>
      <c r="I37" s="45" t="s">
        <v>79</v>
      </c>
      <c r="J37" s="147" t="s">
        <v>56</v>
      </c>
      <c r="K37" s="45" t="s">
        <v>54</v>
      </c>
      <c r="L37" s="46"/>
      <c r="M37" s="47"/>
      <c r="N37" s="104"/>
      <c r="O37" s="71"/>
      <c r="P37" s="71"/>
      <c r="Q37" s="83" t="str">
        <f t="shared" si="7"/>
        <v>◎</v>
      </c>
      <c r="R37" s="71"/>
      <c r="S37" s="71"/>
      <c r="T37" s="71"/>
      <c r="U37" s="71"/>
      <c r="V37" s="71"/>
      <c r="W37" s="71"/>
      <c r="X37" s="72"/>
      <c r="Y37" s="68">
        <f t="shared" si="5"/>
        <v>1</v>
      </c>
      <c r="Z37" s="145">
        <f t="shared" si="5"/>
        <v>1</v>
      </c>
      <c r="AA37" s="70"/>
      <c r="AB37" s="71"/>
      <c r="AC37" s="71"/>
      <c r="AD37" s="73">
        <f t="shared" si="6"/>
        <v>1</v>
      </c>
      <c r="AE37" s="71"/>
      <c r="AF37" s="72"/>
      <c r="AG37" s="146">
        <f t="shared" si="8"/>
        <v>1</v>
      </c>
      <c r="AH37" s="73">
        <f t="shared" si="8"/>
        <v>1</v>
      </c>
      <c r="AI37" s="71"/>
      <c r="AJ37" s="72"/>
    </row>
    <row r="38" spans="2:37" ht="10.5" customHeight="1" x14ac:dyDescent="0.15">
      <c r="B38" s="373"/>
      <c r="C38" s="373"/>
      <c r="D38" s="381"/>
      <c r="E38" s="144" t="s">
        <v>87</v>
      </c>
      <c r="F38" s="59"/>
      <c r="G38" s="59">
        <v>100</v>
      </c>
      <c r="H38" s="97">
        <v>2</v>
      </c>
      <c r="I38" s="45" t="s">
        <v>52</v>
      </c>
      <c r="J38" s="45" t="s">
        <v>85</v>
      </c>
      <c r="K38" s="45" t="s">
        <v>54</v>
      </c>
      <c r="L38" s="46"/>
      <c r="M38" s="47"/>
      <c r="N38" s="104"/>
      <c r="O38" s="71"/>
      <c r="P38" s="71"/>
      <c r="Q38" s="138" t="str">
        <f t="shared" si="7"/>
        <v>◎</v>
      </c>
      <c r="R38" s="71"/>
      <c r="S38" s="71"/>
      <c r="T38" s="71"/>
      <c r="U38" s="71"/>
      <c r="V38" s="71"/>
      <c r="W38" s="71"/>
      <c r="X38" s="72"/>
      <c r="Y38" s="68">
        <f t="shared" si="5"/>
        <v>2</v>
      </c>
      <c r="Z38" s="145">
        <f t="shared" si="5"/>
        <v>2</v>
      </c>
      <c r="AA38" s="70"/>
      <c r="AB38" s="71"/>
      <c r="AC38" s="71"/>
      <c r="AD38" s="73">
        <f t="shared" si="6"/>
        <v>2</v>
      </c>
      <c r="AE38" s="101"/>
      <c r="AF38" s="72"/>
      <c r="AG38" s="146">
        <f t="shared" si="8"/>
        <v>2</v>
      </c>
      <c r="AH38" s="73">
        <f t="shared" si="8"/>
        <v>2</v>
      </c>
      <c r="AI38" s="71"/>
      <c r="AJ38" s="72"/>
    </row>
    <row r="39" spans="2:37" ht="10.5" customHeight="1" x14ac:dyDescent="0.15">
      <c r="B39" s="373"/>
      <c r="C39" s="373"/>
      <c r="D39" s="381"/>
      <c r="E39" s="144" t="s">
        <v>235</v>
      </c>
      <c r="F39" s="59"/>
      <c r="G39" s="59">
        <v>100</v>
      </c>
      <c r="H39" s="97">
        <v>2</v>
      </c>
      <c r="I39" s="45" t="s">
        <v>52</v>
      </c>
      <c r="J39" s="44" t="s">
        <v>236</v>
      </c>
      <c r="K39" s="45" t="s">
        <v>54</v>
      </c>
      <c r="L39" s="46"/>
      <c r="M39" s="47"/>
      <c r="N39" s="104"/>
      <c r="O39" s="71"/>
      <c r="P39" s="71"/>
      <c r="Q39" s="138" t="str">
        <f t="shared" si="7"/>
        <v>◎</v>
      </c>
      <c r="R39" s="71"/>
      <c r="S39" s="71"/>
      <c r="T39" s="71"/>
      <c r="U39" s="71"/>
      <c r="V39" s="71"/>
      <c r="W39" s="71"/>
      <c r="X39" s="72"/>
      <c r="Y39" s="68">
        <f t="shared" si="5"/>
        <v>2</v>
      </c>
      <c r="Z39" s="145">
        <f t="shared" si="5"/>
        <v>2</v>
      </c>
      <c r="AA39" s="70"/>
      <c r="AB39" s="71"/>
      <c r="AC39" s="71"/>
      <c r="AD39" s="73">
        <f t="shared" si="6"/>
        <v>2</v>
      </c>
      <c r="AE39" s="101"/>
      <c r="AF39" s="72"/>
      <c r="AG39" s="146">
        <f t="shared" si="8"/>
        <v>2</v>
      </c>
      <c r="AH39" s="73">
        <f t="shared" si="8"/>
        <v>2</v>
      </c>
      <c r="AI39" s="71"/>
      <c r="AJ39" s="72"/>
    </row>
    <row r="40" spans="2:37" ht="10.5" customHeight="1" x14ac:dyDescent="0.15">
      <c r="B40" s="373"/>
      <c r="C40" s="373"/>
      <c r="D40" s="381"/>
      <c r="E40" s="144" t="s">
        <v>88</v>
      </c>
      <c r="F40" s="59"/>
      <c r="G40" s="59">
        <v>100</v>
      </c>
      <c r="H40" s="97">
        <v>2</v>
      </c>
      <c r="I40" s="45" t="s">
        <v>52</v>
      </c>
      <c r="J40" s="44" t="s">
        <v>62</v>
      </c>
      <c r="K40" s="45" t="s">
        <v>54</v>
      </c>
      <c r="L40" s="46"/>
      <c r="M40" s="47"/>
      <c r="N40" s="104"/>
      <c r="O40" s="71"/>
      <c r="P40" s="71"/>
      <c r="Q40" s="138" t="str">
        <f t="shared" si="7"/>
        <v>◎</v>
      </c>
      <c r="R40" s="71"/>
      <c r="S40" s="71"/>
      <c r="T40" s="71"/>
      <c r="U40" s="71"/>
      <c r="V40" s="71"/>
      <c r="W40" s="71"/>
      <c r="X40" s="72"/>
      <c r="Y40" s="68">
        <f t="shared" si="5"/>
        <v>2</v>
      </c>
      <c r="Z40" s="145">
        <f t="shared" si="5"/>
        <v>2</v>
      </c>
      <c r="AA40" s="70"/>
      <c r="AB40" s="71"/>
      <c r="AC40" s="71"/>
      <c r="AD40" s="73">
        <f t="shared" si="6"/>
        <v>2</v>
      </c>
      <c r="AE40" s="101"/>
      <c r="AF40" s="72"/>
      <c r="AG40" s="146">
        <f t="shared" si="8"/>
        <v>2</v>
      </c>
      <c r="AH40" s="73">
        <f t="shared" si="8"/>
        <v>2</v>
      </c>
      <c r="AI40" s="71"/>
      <c r="AJ40" s="72"/>
    </row>
    <row r="41" spans="2:37" ht="10.5" customHeight="1" x14ac:dyDescent="0.15">
      <c r="B41" s="373"/>
      <c r="C41" s="373"/>
      <c r="D41" s="381"/>
      <c r="E41" s="144" t="s">
        <v>89</v>
      </c>
      <c r="F41" s="42"/>
      <c r="G41" s="59">
        <v>100</v>
      </c>
      <c r="H41" s="97">
        <v>1</v>
      </c>
      <c r="I41" s="45" t="s">
        <v>52</v>
      </c>
      <c r="J41" s="112" t="s">
        <v>75</v>
      </c>
      <c r="K41" s="45" t="s">
        <v>54</v>
      </c>
      <c r="L41" s="46"/>
      <c r="M41" s="47"/>
      <c r="N41" s="104"/>
      <c r="O41" s="71"/>
      <c r="P41" s="71"/>
      <c r="Q41" s="138" t="str">
        <f t="shared" si="7"/>
        <v>◎</v>
      </c>
      <c r="R41" s="71"/>
      <c r="S41" s="71"/>
      <c r="T41" s="71"/>
      <c r="U41" s="71"/>
      <c r="V41" s="71"/>
      <c r="W41" s="71"/>
      <c r="X41" s="72"/>
      <c r="Y41" s="52">
        <f t="shared" si="5"/>
        <v>1</v>
      </c>
      <c r="Z41" s="134">
        <f t="shared" si="5"/>
        <v>1</v>
      </c>
      <c r="AA41" s="54"/>
      <c r="AB41" s="55"/>
      <c r="AC41" s="55"/>
      <c r="AD41" s="57">
        <f t="shared" si="6"/>
        <v>1</v>
      </c>
      <c r="AE41" s="55"/>
      <c r="AF41" s="56"/>
      <c r="AG41" s="149">
        <f t="shared" si="8"/>
        <v>1</v>
      </c>
      <c r="AH41" s="57">
        <f t="shared" si="8"/>
        <v>1</v>
      </c>
      <c r="AI41" s="71"/>
      <c r="AJ41" s="72"/>
    </row>
    <row r="42" spans="2:37" ht="10.5" customHeight="1" x14ac:dyDescent="0.15">
      <c r="B42" s="373"/>
      <c r="C42" s="373"/>
      <c r="D42" s="381"/>
      <c r="E42" s="144" t="s">
        <v>90</v>
      </c>
      <c r="F42" s="42"/>
      <c r="G42" s="59">
        <v>100</v>
      </c>
      <c r="H42" s="97">
        <v>1</v>
      </c>
      <c r="I42" s="45" t="s">
        <v>52</v>
      </c>
      <c r="J42" s="45" t="s">
        <v>66</v>
      </c>
      <c r="K42" s="45" t="s">
        <v>54</v>
      </c>
      <c r="L42" s="46"/>
      <c r="M42" s="47"/>
      <c r="N42" s="104"/>
      <c r="O42" s="71"/>
      <c r="P42" s="71"/>
      <c r="Q42" s="138" t="str">
        <f t="shared" si="7"/>
        <v>◎</v>
      </c>
      <c r="R42" s="71"/>
      <c r="S42" s="71"/>
      <c r="T42" s="71"/>
      <c r="U42" s="71"/>
      <c r="V42" s="71"/>
      <c r="W42" s="71"/>
      <c r="X42" s="72"/>
      <c r="Y42" s="68">
        <f t="shared" si="5"/>
        <v>1</v>
      </c>
      <c r="Z42" s="145">
        <f t="shared" si="5"/>
        <v>1</v>
      </c>
      <c r="AA42" s="70"/>
      <c r="AB42" s="71"/>
      <c r="AC42" s="71"/>
      <c r="AD42" s="57">
        <f t="shared" si="6"/>
        <v>1</v>
      </c>
      <c r="AE42" s="71"/>
      <c r="AF42" s="72"/>
      <c r="AG42" s="149">
        <f t="shared" si="8"/>
        <v>1</v>
      </c>
      <c r="AH42" s="57">
        <f t="shared" si="8"/>
        <v>1</v>
      </c>
      <c r="AI42" s="71"/>
      <c r="AJ42" s="72"/>
    </row>
    <row r="43" spans="2:37" ht="10.5" customHeight="1" x14ac:dyDescent="0.15">
      <c r="B43" s="373"/>
      <c r="C43" s="373"/>
      <c r="D43" s="381"/>
      <c r="E43" s="144" t="s">
        <v>91</v>
      </c>
      <c r="F43" s="59"/>
      <c r="G43" s="59">
        <v>100</v>
      </c>
      <c r="H43" s="97">
        <v>2</v>
      </c>
      <c r="I43" s="45" t="s">
        <v>52</v>
      </c>
      <c r="J43" s="44" t="s">
        <v>56</v>
      </c>
      <c r="K43" s="45" t="s">
        <v>54</v>
      </c>
      <c r="L43" s="46"/>
      <c r="M43" s="47"/>
      <c r="N43" s="104"/>
      <c r="O43" s="71"/>
      <c r="P43" s="71"/>
      <c r="Q43" s="138" t="str">
        <f t="shared" si="7"/>
        <v>◎</v>
      </c>
      <c r="R43" s="71"/>
      <c r="S43" s="71"/>
      <c r="T43" s="71"/>
      <c r="U43" s="71"/>
      <c r="V43" s="71"/>
      <c r="W43" s="71"/>
      <c r="X43" s="72"/>
      <c r="Y43" s="68">
        <f t="shared" si="5"/>
        <v>2</v>
      </c>
      <c r="Z43" s="145">
        <f t="shared" si="5"/>
        <v>2</v>
      </c>
      <c r="AA43" s="70"/>
      <c r="AB43" s="71"/>
      <c r="AC43" s="71"/>
      <c r="AD43" s="73">
        <f>IF($G43&lt;60,"",$H43)</f>
        <v>2</v>
      </c>
      <c r="AE43" s="101"/>
      <c r="AF43" s="72"/>
      <c r="AG43" s="149">
        <f t="shared" si="8"/>
        <v>2</v>
      </c>
      <c r="AH43" s="57">
        <f t="shared" si="8"/>
        <v>2</v>
      </c>
      <c r="AI43" s="71"/>
      <c r="AJ43" s="72"/>
    </row>
    <row r="44" spans="2:37" ht="10.5" customHeight="1" x14ac:dyDescent="0.15">
      <c r="B44" s="373"/>
      <c r="C44" s="373"/>
      <c r="D44" s="381"/>
      <c r="E44" s="144" t="s">
        <v>92</v>
      </c>
      <c r="F44" s="59"/>
      <c r="G44" s="59">
        <v>100</v>
      </c>
      <c r="H44" s="97">
        <v>2</v>
      </c>
      <c r="I44" s="45" t="s">
        <v>52</v>
      </c>
      <c r="J44" s="45" t="s">
        <v>93</v>
      </c>
      <c r="K44" s="45" t="s">
        <v>54</v>
      </c>
      <c r="L44" s="46"/>
      <c r="M44" s="47"/>
      <c r="N44" s="104"/>
      <c r="O44" s="71"/>
      <c r="P44" s="71"/>
      <c r="Q44" s="138" t="str">
        <f t="shared" si="7"/>
        <v>◎</v>
      </c>
      <c r="R44" s="71"/>
      <c r="S44" s="71"/>
      <c r="T44" s="71"/>
      <c r="U44" s="71"/>
      <c r="V44" s="71"/>
      <c r="W44" s="71"/>
      <c r="X44" s="72"/>
      <c r="Y44" s="68">
        <f t="shared" si="5"/>
        <v>2</v>
      </c>
      <c r="Z44" s="145">
        <f t="shared" si="5"/>
        <v>2</v>
      </c>
      <c r="AA44" s="70"/>
      <c r="AB44" s="71"/>
      <c r="AC44" s="71"/>
      <c r="AD44" s="73">
        <f t="shared" ref="AD44:AD53" si="9">IF($G44&lt;60,"",$H44)</f>
        <v>2</v>
      </c>
      <c r="AE44" s="55"/>
      <c r="AF44" s="72"/>
      <c r="AG44" s="149">
        <f t="shared" si="8"/>
        <v>2</v>
      </c>
      <c r="AH44" s="57">
        <f t="shared" si="8"/>
        <v>2</v>
      </c>
      <c r="AI44" s="71"/>
      <c r="AJ44" s="56"/>
      <c r="AK44" s="143"/>
    </row>
    <row r="45" spans="2:37" ht="10.5" customHeight="1" x14ac:dyDescent="0.15">
      <c r="B45" s="373"/>
      <c r="C45" s="373"/>
      <c r="D45" s="381"/>
      <c r="E45" s="144" t="s">
        <v>94</v>
      </c>
      <c r="F45" s="59"/>
      <c r="G45" s="59">
        <v>100</v>
      </c>
      <c r="H45" s="97">
        <v>2</v>
      </c>
      <c r="I45" s="45" t="s">
        <v>79</v>
      </c>
      <c r="J45" s="44" t="s">
        <v>77</v>
      </c>
      <c r="K45" s="45" t="s">
        <v>54</v>
      </c>
      <c r="L45" s="152"/>
      <c r="M45" s="153"/>
      <c r="N45" s="154"/>
      <c r="O45" s="155"/>
      <c r="P45" s="155"/>
      <c r="Q45" s="138" t="str">
        <f t="shared" si="7"/>
        <v>◎</v>
      </c>
      <c r="R45" s="155"/>
      <c r="S45" s="155"/>
      <c r="T45" s="155"/>
      <c r="U45" s="155"/>
      <c r="V45" s="155"/>
      <c r="W45" s="155"/>
      <c r="X45" s="156"/>
      <c r="Y45" s="68">
        <f t="shared" si="5"/>
        <v>2</v>
      </c>
      <c r="Z45" s="145">
        <f t="shared" si="5"/>
        <v>2</v>
      </c>
      <c r="AA45" s="70"/>
      <c r="AB45" s="71"/>
      <c r="AC45" s="71"/>
      <c r="AD45" s="73">
        <f t="shared" si="9"/>
        <v>2</v>
      </c>
      <c r="AE45" s="55"/>
      <c r="AF45" s="72"/>
      <c r="AG45" s="149">
        <f t="shared" si="8"/>
        <v>2</v>
      </c>
      <c r="AH45" s="57">
        <f t="shared" si="8"/>
        <v>2</v>
      </c>
      <c r="AI45" s="71"/>
      <c r="AJ45" s="56"/>
      <c r="AK45" s="143"/>
    </row>
    <row r="46" spans="2:37" ht="10.5" customHeight="1" x14ac:dyDescent="0.15">
      <c r="B46" s="373"/>
      <c r="C46" s="373"/>
      <c r="D46" s="381"/>
      <c r="E46" s="144" t="s">
        <v>218</v>
      </c>
      <c r="F46" s="59"/>
      <c r="G46" s="59">
        <v>100</v>
      </c>
      <c r="H46" s="97">
        <v>2</v>
      </c>
      <c r="I46" s="45" t="s">
        <v>52</v>
      </c>
      <c r="J46" s="44" t="s">
        <v>62</v>
      </c>
      <c r="K46" s="45" t="s">
        <v>54</v>
      </c>
      <c r="L46" s="46"/>
      <c r="M46" s="47"/>
      <c r="N46" s="104"/>
      <c r="O46" s="71"/>
      <c r="P46" s="71"/>
      <c r="Q46" s="138" t="str">
        <f t="shared" si="7"/>
        <v>◎</v>
      </c>
      <c r="R46" s="71"/>
      <c r="S46" s="71"/>
      <c r="T46" s="71"/>
      <c r="U46" s="71"/>
      <c r="V46" s="71"/>
      <c r="W46" s="71"/>
      <c r="X46" s="72"/>
      <c r="Y46" s="68">
        <f t="shared" si="5"/>
        <v>2</v>
      </c>
      <c r="Z46" s="145">
        <f t="shared" si="5"/>
        <v>2</v>
      </c>
      <c r="AA46" s="70"/>
      <c r="AB46" s="71"/>
      <c r="AC46" s="71"/>
      <c r="AD46" s="73">
        <f t="shared" si="9"/>
        <v>2</v>
      </c>
      <c r="AE46" s="101"/>
      <c r="AF46" s="72"/>
      <c r="AG46" s="149">
        <f t="shared" si="8"/>
        <v>2</v>
      </c>
      <c r="AH46" s="57">
        <f t="shared" si="8"/>
        <v>2</v>
      </c>
      <c r="AI46" s="71"/>
      <c r="AJ46" s="72"/>
    </row>
    <row r="47" spans="2:37" ht="10.5" customHeight="1" x14ac:dyDescent="0.15">
      <c r="B47" s="373"/>
      <c r="C47" s="373"/>
      <c r="D47" s="381"/>
      <c r="E47" s="144" t="s">
        <v>237</v>
      </c>
      <c r="F47" s="59"/>
      <c r="G47" s="59">
        <v>100</v>
      </c>
      <c r="H47" s="97">
        <v>1</v>
      </c>
      <c r="I47" s="45" t="s">
        <v>52</v>
      </c>
      <c r="J47" s="45" t="s">
        <v>66</v>
      </c>
      <c r="K47" s="45" t="s">
        <v>54</v>
      </c>
      <c r="L47" s="46"/>
      <c r="M47" s="47"/>
      <c r="N47" s="104"/>
      <c r="O47" s="71"/>
      <c r="P47" s="71"/>
      <c r="Q47" s="138" t="str">
        <f t="shared" si="7"/>
        <v>◎</v>
      </c>
      <c r="R47" s="71"/>
      <c r="S47" s="71"/>
      <c r="T47" s="71"/>
      <c r="U47" s="71"/>
      <c r="V47" s="71"/>
      <c r="W47" s="71"/>
      <c r="X47" s="72"/>
      <c r="Y47" s="68">
        <f t="shared" si="5"/>
        <v>1</v>
      </c>
      <c r="Z47" s="145">
        <f t="shared" si="5"/>
        <v>1</v>
      </c>
      <c r="AA47" s="70"/>
      <c r="AB47" s="71"/>
      <c r="AC47" s="71"/>
      <c r="AD47" s="73">
        <f t="shared" si="9"/>
        <v>1</v>
      </c>
      <c r="AE47" s="71"/>
      <c r="AF47" s="72"/>
      <c r="AG47" s="149">
        <f t="shared" si="8"/>
        <v>1</v>
      </c>
      <c r="AH47" s="57">
        <f t="shared" si="8"/>
        <v>1</v>
      </c>
      <c r="AI47" s="71"/>
      <c r="AJ47" s="72"/>
    </row>
    <row r="48" spans="2:37" ht="10.5" customHeight="1" x14ac:dyDescent="0.15">
      <c r="B48" s="373"/>
      <c r="C48" s="373"/>
      <c r="D48" s="381"/>
      <c r="E48" s="144" t="s">
        <v>238</v>
      </c>
      <c r="F48" s="59"/>
      <c r="G48" s="59">
        <v>100</v>
      </c>
      <c r="H48" s="97">
        <v>1</v>
      </c>
      <c r="I48" s="45" t="s">
        <v>52</v>
      </c>
      <c r="J48" s="44" t="s">
        <v>53</v>
      </c>
      <c r="K48" s="45" t="s">
        <v>54</v>
      </c>
      <c r="L48" s="46"/>
      <c r="M48" s="47"/>
      <c r="N48" s="104"/>
      <c r="O48" s="71"/>
      <c r="P48" s="71"/>
      <c r="Q48" s="138" t="str">
        <f t="shared" si="7"/>
        <v>◎</v>
      </c>
      <c r="R48" s="71"/>
      <c r="S48" s="71"/>
      <c r="T48" s="71"/>
      <c r="U48" s="71"/>
      <c r="V48" s="71"/>
      <c r="W48" s="71"/>
      <c r="X48" s="72"/>
      <c r="Y48" s="68">
        <f t="shared" si="5"/>
        <v>1</v>
      </c>
      <c r="Z48" s="145">
        <f t="shared" si="5"/>
        <v>1</v>
      </c>
      <c r="AA48" s="70"/>
      <c r="AB48" s="71"/>
      <c r="AC48" s="71"/>
      <c r="AD48" s="73">
        <f t="shared" si="9"/>
        <v>1</v>
      </c>
      <c r="AE48" s="101"/>
      <c r="AF48" s="72"/>
      <c r="AG48" s="149">
        <f t="shared" si="8"/>
        <v>1</v>
      </c>
      <c r="AH48" s="57">
        <f t="shared" si="8"/>
        <v>1</v>
      </c>
      <c r="AI48" s="71"/>
      <c r="AJ48" s="72"/>
    </row>
    <row r="49" spans="2:38" ht="10.5" customHeight="1" x14ac:dyDescent="0.15">
      <c r="B49" s="373"/>
      <c r="C49" s="373"/>
      <c r="D49" s="381"/>
      <c r="E49" s="144" t="s">
        <v>239</v>
      </c>
      <c r="F49" s="59"/>
      <c r="G49" s="59">
        <v>100</v>
      </c>
      <c r="H49" s="97">
        <v>1</v>
      </c>
      <c r="I49" s="45" t="s">
        <v>52</v>
      </c>
      <c r="J49" s="44" t="s">
        <v>217</v>
      </c>
      <c r="K49" s="45" t="s">
        <v>54</v>
      </c>
      <c r="L49" s="46"/>
      <c r="M49" s="47"/>
      <c r="N49" s="104"/>
      <c r="O49" s="71"/>
      <c r="P49" s="108"/>
      <c r="Q49" s="138" t="str">
        <f t="shared" si="7"/>
        <v>◎</v>
      </c>
      <c r="R49" s="71"/>
      <c r="S49" s="71"/>
      <c r="T49" s="71"/>
      <c r="U49" s="71"/>
      <c r="V49" s="71"/>
      <c r="W49" s="71"/>
      <c r="X49" s="72"/>
      <c r="Y49" s="68">
        <f t="shared" si="5"/>
        <v>1</v>
      </c>
      <c r="Z49" s="145">
        <f t="shared" si="5"/>
        <v>1</v>
      </c>
      <c r="AA49" s="70"/>
      <c r="AB49" s="71"/>
      <c r="AC49" s="71"/>
      <c r="AD49" s="73">
        <f t="shared" si="9"/>
        <v>1</v>
      </c>
      <c r="AE49" s="136"/>
      <c r="AF49" s="72"/>
      <c r="AG49" s="149">
        <f t="shared" si="8"/>
        <v>1</v>
      </c>
      <c r="AH49" s="57">
        <f t="shared" si="8"/>
        <v>1</v>
      </c>
      <c r="AI49" s="71"/>
      <c r="AJ49" s="56"/>
    </row>
    <row r="50" spans="2:38" ht="10.5" customHeight="1" x14ac:dyDescent="0.15">
      <c r="B50" s="373"/>
      <c r="C50" s="373"/>
      <c r="D50" s="381"/>
      <c r="E50" s="144" t="s">
        <v>95</v>
      </c>
      <c r="F50" s="59"/>
      <c r="G50" s="59">
        <v>100</v>
      </c>
      <c r="H50" s="97">
        <v>1</v>
      </c>
      <c r="I50" s="45" t="s">
        <v>79</v>
      </c>
      <c r="J50" s="112" t="s">
        <v>93</v>
      </c>
      <c r="K50" s="78" t="s">
        <v>80</v>
      </c>
      <c r="L50" s="46"/>
      <c r="M50" s="47"/>
      <c r="N50" s="70"/>
      <c r="O50" s="71"/>
      <c r="P50" s="108"/>
      <c r="Q50" s="83" t="str">
        <f t="shared" si="7"/>
        <v>◎</v>
      </c>
      <c r="R50" s="71"/>
      <c r="S50" s="71"/>
      <c r="T50" s="71"/>
      <c r="U50" s="71"/>
      <c r="V50" s="71"/>
      <c r="W50" s="71"/>
      <c r="X50" s="72"/>
      <c r="Y50" s="68">
        <f t="shared" si="5"/>
        <v>1</v>
      </c>
      <c r="Z50" s="159">
        <f t="shared" si="5"/>
        <v>1</v>
      </c>
      <c r="AA50" s="70"/>
      <c r="AB50" s="71"/>
      <c r="AC50" s="71"/>
      <c r="AD50" s="73">
        <f t="shared" si="9"/>
        <v>1</v>
      </c>
      <c r="AE50" s="136"/>
      <c r="AF50" s="72"/>
      <c r="AG50" s="146">
        <f t="shared" si="8"/>
        <v>1</v>
      </c>
      <c r="AH50" s="73">
        <f t="shared" si="8"/>
        <v>1</v>
      </c>
      <c r="AI50" s="71"/>
      <c r="AJ50" s="142"/>
      <c r="AK50" s="163"/>
      <c r="AL50" s="164"/>
    </row>
    <row r="51" spans="2:38" ht="10.5" customHeight="1" x14ac:dyDescent="0.15">
      <c r="B51" s="373"/>
      <c r="C51" s="373"/>
      <c r="D51" s="381"/>
      <c r="E51" s="144" t="s">
        <v>96</v>
      </c>
      <c r="F51" s="59"/>
      <c r="G51" s="59">
        <v>100</v>
      </c>
      <c r="H51" s="97">
        <v>2</v>
      </c>
      <c r="I51" s="45" t="s">
        <v>52</v>
      </c>
      <c r="J51" s="45" t="s">
        <v>56</v>
      </c>
      <c r="K51" s="45" t="s">
        <v>54</v>
      </c>
      <c r="L51" s="46"/>
      <c r="M51" s="47"/>
      <c r="N51" s="104"/>
      <c r="O51" s="71"/>
      <c r="P51" s="71"/>
      <c r="Q51" s="138" t="str">
        <f t="shared" si="7"/>
        <v>◎</v>
      </c>
      <c r="R51" s="71"/>
      <c r="S51" s="71"/>
      <c r="T51" s="71"/>
      <c r="U51" s="71"/>
      <c r="V51" s="71"/>
      <c r="W51" s="71"/>
      <c r="X51" s="72"/>
      <c r="Y51" s="68">
        <f t="shared" si="5"/>
        <v>2</v>
      </c>
      <c r="Z51" s="145">
        <f t="shared" si="5"/>
        <v>2</v>
      </c>
      <c r="AA51" s="70"/>
      <c r="AB51" s="71"/>
      <c r="AC51" s="71"/>
      <c r="AD51" s="73">
        <f t="shared" si="9"/>
        <v>2</v>
      </c>
      <c r="AE51" s="71"/>
      <c r="AF51" s="72"/>
      <c r="AG51" s="149">
        <f t="shared" si="8"/>
        <v>2</v>
      </c>
      <c r="AH51" s="57">
        <f t="shared" si="8"/>
        <v>2</v>
      </c>
      <c r="AI51" s="71"/>
      <c r="AJ51" s="72"/>
      <c r="AK51" s="163"/>
      <c r="AL51" s="164"/>
    </row>
    <row r="52" spans="2:38" ht="10.5" customHeight="1" x14ac:dyDescent="0.15">
      <c r="B52" s="373"/>
      <c r="C52" s="373"/>
      <c r="D52" s="381"/>
      <c r="E52" s="144" t="s">
        <v>97</v>
      </c>
      <c r="F52" s="59"/>
      <c r="G52" s="59">
        <v>100</v>
      </c>
      <c r="H52" s="97">
        <v>2</v>
      </c>
      <c r="I52" s="45" t="s">
        <v>52</v>
      </c>
      <c r="J52" s="45" t="s">
        <v>66</v>
      </c>
      <c r="K52" s="45" t="s">
        <v>54</v>
      </c>
      <c r="L52" s="46"/>
      <c r="M52" s="47"/>
      <c r="N52" s="104"/>
      <c r="O52" s="71"/>
      <c r="P52" s="71"/>
      <c r="Q52" s="138" t="str">
        <f t="shared" si="7"/>
        <v>◎</v>
      </c>
      <c r="R52" s="71"/>
      <c r="S52" s="71"/>
      <c r="T52" s="71"/>
      <c r="U52" s="71"/>
      <c r="V52" s="71"/>
      <c r="W52" s="71"/>
      <c r="X52" s="72"/>
      <c r="Y52" s="68">
        <f t="shared" si="5"/>
        <v>2</v>
      </c>
      <c r="Z52" s="145">
        <f t="shared" si="5"/>
        <v>2</v>
      </c>
      <c r="AA52" s="70"/>
      <c r="AB52" s="71"/>
      <c r="AC52" s="71"/>
      <c r="AD52" s="73">
        <f t="shared" si="9"/>
        <v>2</v>
      </c>
      <c r="AE52" s="71"/>
      <c r="AF52" s="72"/>
      <c r="AG52" s="149">
        <f t="shared" si="8"/>
        <v>2</v>
      </c>
      <c r="AH52" s="57">
        <f t="shared" si="8"/>
        <v>2</v>
      </c>
      <c r="AI52" s="71"/>
      <c r="AJ52" s="72"/>
      <c r="AK52" s="143"/>
      <c r="AL52" s="164"/>
    </row>
    <row r="53" spans="2:38" ht="10.5" customHeight="1" x14ac:dyDescent="0.15">
      <c r="B53" s="373"/>
      <c r="C53" s="373"/>
      <c r="D53" s="381"/>
      <c r="E53" s="144" t="s">
        <v>240</v>
      </c>
      <c r="F53" s="59"/>
      <c r="G53" s="59">
        <v>100</v>
      </c>
      <c r="H53" s="97">
        <v>2</v>
      </c>
      <c r="I53" s="45" t="s">
        <v>52</v>
      </c>
      <c r="J53" s="45" t="s">
        <v>101</v>
      </c>
      <c r="K53" s="45" t="s">
        <v>54</v>
      </c>
      <c r="L53" s="46"/>
      <c r="M53" s="47"/>
      <c r="N53" s="104"/>
      <c r="O53" s="71"/>
      <c r="P53" s="71"/>
      <c r="Q53" s="138" t="str">
        <f t="shared" si="7"/>
        <v>◎</v>
      </c>
      <c r="R53" s="71"/>
      <c r="S53" s="71"/>
      <c r="T53" s="71"/>
      <c r="U53" s="71"/>
      <c r="V53" s="71"/>
      <c r="W53" s="71"/>
      <c r="X53" s="72"/>
      <c r="Y53" s="68">
        <f t="shared" si="5"/>
        <v>2</v>
      </c>
      <c r="Z53" s="145">
        <f t="shared" si="5"/>
        <v>2</v>
      </c>
      <c r="AA53" s="70"/>
      <c r="AB53" s="71"/>
      <c r="AC53" s="71"/>
      <c r="AD53" s="73">
        <f t="shared" si="9"/>
        <v>2</v>
      </c>
      <c r="AE53" s="71"/>
      <c r="AF53" s="72"/>
      <c r="AG53" s="149">
        <f t="shared" ref="AG53:AH53" si="10">IF($G53&lt;60,"",$H53)</f>
        <v>2</v>
      </c>
      <c r="AH53" s="57">
        <f t="shared" si="10"/>
        <v>2</v>
      </c>
      <c r="AI53" s="71"/>
      <c r="AJ53" s="72"/>
      <c r="AK53" s="143"/>
      <c r="AL53" s="164"/>
    </row>
    <row r="54" spans="2:38" ht="10.5" customHeight="1" x14ac:dyDescent="0.15">
      <c r="B54" s="373"/>
      <c r="C54" s="373"/>
      <c r="D54" s="381"/>
      <c r="E54" s="144" t="s">
        <v>98</v>
      </c>
      <c r="F54" s="59"/>
      <c r="G54" s="59">
        <v>100</v>
      </c>
      <c r="H54" s="97">
        <v>4</v>
      </c>
      <c r="I54" s="45" t="s">
        <v>52</v>
      </c>
      <c r="J54" s="45" t="s">
        <v>62</v>
      </c>
      <c r="K54" s="45" t="s">
        <v>99</v>
      </c>
      <c r="L54" s="46"/>
      <c r="M54" s="47"/>
      <c r="N54" s="104"/>
      <c r="O54" s="71"/>
      <c r="P54" s="71"/>
      <c r="Q54" s="71"/>
      <c r="R54" s="71"/>
      <c r="S54" s="71"/>
      <c r="T54" s="138" t="str">
        <f>IF($G54&lt;60,"","◎")</f>
        <v>◎</v>
      </c>
      <c r="U54" s="105" t="str">
        <f>IF($G54&lt;60,"","○")</f>
        <v>○</v>
      </c>
      <c r="V54" s="71"/>
      <c r="W54" s="71"/>
      <c r="X54" s="72"/>
      <c r="Y54" s="68">
        <f t="shared" si="5"/>
        <v>4</v>
      </c>
      <c r="Z54" s="145">
        <f t="shared" si="5"/>
        <v>4</v>
      </c>
      <c r="AA54" s="70"/>
      <c r="AB54" s="71"/>
      <c r="AC54" s="71"/>
      <c r="AD54" s="73">
        <f>IF($G54&lt;60,"",$H54)</f>
        <v>4</v>
      </c>
      <c r="AE54" s="71"/>
      <c r="AF54" s="72"/>
      <c r="AG54" s="146">
        <f>IF($G54&lt;60,"",$H54)</f>
        <v>4</v>
      </c>
      <c r="AH54" s="71"/>
      <c r="AI54" s="73">
        <f t="shared" ref="AI54:AI60" si="11">IF($G54&lt;60,"",$H54)</f>
        <v>4</v>
      </c>
      <c r="AJ54" s="72"/>
      <c r="AK54" s="163"/>
      <c r="AL54" s="164"/>
    </row>
    <row r="55" spans="2:38" ht="10.5" customHeight="1" x14ac:dyDescent="0.15">
      <c r="B55" s="373"/>
      <c r="C55" s="373"/>
      <c r="D55" s="381"/>
      <c r="E55" s="131" t="s">
        <v>100</v>
      </c>
      <c r="F55" s="42"/>
      <c r="G55" s="42">
        <v>100</v>
      </c>
      <c r="H55" s="132">
        <v>2</v>
      </c>
      <c r="I55" s="44" t="s">
        <v>52</v>
      </c>
      <c r="J55" s="147" t="s">
        <v>101</v>
      </c>
      <c r="K55" s="44" t="s">
        <v>102</v>
      </c>
      <c r="L55" s="92"/>
      <c r="M55" s="93"/>
      <c r="N55" s="133"/>
      <c r="O55" s="55"/>
      <c r="P55" s="55"/>
      <c r="Q55" s="138" t="str">
        <f>IF($G55&lt;60,"","◎")</f>
        <v>◎</v>
      </c>
      <c r="R55" s="55"/>
      <c r="S55" s="55"/>
      <c r="T55" s="55"/>
      <c r="U55" s="55"/>
      <c r="V55" s="55"/>
      <c r="W55" s="49"/>
      <c r="X55" s="56"/>
      <c r="Y55" s="52">
        <f t="shared" si="5"/>
        <v>2</v>
      </c>
      <c r="Z55" s="165">
        <f t="shared" si="5"/>
        <v>2</v>
      </c>
      <c r="AA55" s="54"/>
      <c r="AB55" s="55"/>
      <c r="AC55" s="55"/>
      <c r="AD55" s="57">
        <f>IF($G55&lt;60,"",$H55)</f>
        <v>2</v>
      </c>
      <c r="AE55" s="55"/>
      <c r="AF55" s="56"/>
      <c r="AG55" s="149">
        <f>IF($G55&lt;60,"",$H55)</f>
        <v>2</v>
      </c>
      <c r="AH55" s="55"/>
      <c r="AI55" s="141">
        <f t="shared" si="11"/>
        <v>2</v>
      </c>
      <c r="AJ55" s="56"/>
      <c r="AK55" s="163"/>
      <c r="AL55" s="164"/>
    </row>
    <row r="56" spans="2:38" ht="10.5" customHeight="1" x14ac:dyDescent="0.15">
      <c r="B56" s="373"/>
      <c r="C56" s="373"/>
      <c r="D56" s="381"/>
      <c r="E56" s="144" t="s">
        <v>219</v>
      </c>
      <c r="F56" s="59"/>
      <c r="G56" s="59">
        <v>100</v>
      </c>
      <c r="H56" s="97">
        <v>2</v>
      </c>
      <c r="I56" s="45" t="s">
        <v>79</v>
      </c>
      <c r="J56" s="45" t="s">
        <v>60</v>
      </c>
      <c r="K56" s="45" t="s">
        <v>103</v>
      </c>
      <c r="L56" s="46"/>
      <c r="M56" s="47"/>
      <c r="N56" s="104"/>
      <c r="O56" s="71"/>
      <c r="P56" s="71"/>
      <c r="Q56" s="71"/>
      <c r="R56" s="71"/>
      <c r="S56" s="71"/>
      <c r="T56" s="138" t="str">
        <f>IF($G56&lt;60,"","◎")</f>
        <v>◎</v>
      </c>
      <c r="U56" s="105" t="str">
        <f>IF($G56&lt;60,"","○")</f>
        <v>○</v>
      </c>
      <c r="V56" s="71"/>
      <c r="W56" s="71"/>
      <c r="X56" s="72"/>
      <c r="Y56" s="68">
        <f t="shared" si="5"/>
        <v>2</v>
      </c>
      <c r="Z56" s="145">
        <f t="shared" si="5"/>
        <v>2</v>
      </c>
      <c r="AA56" s="70"/>
      <c r="AB56" s="71"/>
      <c r="AC56" s="71"/>
      <c r="AD56" s="73">
        <f>IF($G56&lt;60,"",$H56)</f>
        <v>2</v>
      </c>
      <c r="AE56" s="101"/>
      <c r="AF56" s="72"/>
      <c r="AG56" s="146">
        <f>IF($G56&lt;60,"",$H56)</f>
        <v>2</v>
      </c>
      <c r="AH56" s="71"/>
      <c r="AI56" s="73">
        <f t="shared" si="11"/>
        <v>2</v>
      </c>
      <c r="AJ56" s="72"/>
      <c r="AK56" s="143"/>
      <c r="AL56" s="164"/>
    </row>
    <row r="57" spans="2:38" ht="10.5" customHeight="1" x14ac:dyDescent="0.15">
      <c r="B57" s="373"/>
      <c r="C57" s="373"/>
      <c r="D57" s="381"/>
      <c r="E57" s="289" t="s">
        <v>242</v>
      </c>
      <c r="F57" s="290"/>
      <c r="G57" s="308" t="s">
        <v>220</v>
      </c>
      <c r="H57" s="288">
        <v>1</v>
      </c>
      <c r="I57" s="45" t="s">
        <v>79</v>
      </c>
      <c r="J57" s="45" t="s">
        <v>62</v>
      </c>
      <c r="K57" s="45" t="s">
        <v>112</v>
      </c>
      <c r="L57" s="293"/>
      <c r="M57" s="294"/>
      <c r="N57" s="63" t="str">
        <f>IF($G57&lt;60,"","◇")</f>
        <v>◇</v>
      </c>
      <c r="O57" s="65" t="str">
        <f>IF($G57&lt;60,"","◇")</f>
        <v>◇</v>
      </c>
      <c r="P57" s="108"/>
      <c r="Q57" s="108"/>
      <c r="R57" s="108"/>
      <c r="S57" s="108"/>
      <c r="T57" s="108"/>
      <c r="U57" s="65" t="str">
        <f>IF($G57&lt;60,"","◇")</f>
        <v>◇</v>
      </c>
      <c r="V57" s="108"/>
      <c r="W57" s="108"/>
      <c r="X57" s="161"/>
      <c r="Y57" s="68">
        <f t="shared" si="5"/>
        <v>1</v>
      </c>
      <c r="Z57" s="145">
        <f t="shared" si="5"/>
        <v>1</v>
      </c>
      <c r="AA57" s="107"/>
      <c r="AB57" s="108"/>
      <c r="AC57" s="108"/>
      <c r="AD57" s="73">
        <f t="shared" ref="AD57" si="12">IF($G57&lt;60,"",$H57)</f>
        <v>1</v>
      </c>
      <c r="AE57" s="73">
        <f>IF($G57&lt;60,"",$H57)</f>
        <v>1</v>
      </c>
      <c r="AF57" s="72"/>
      <c r="AG57" s="70"/>
      <c r="AH57" s="71"/>
      <c r="AI57" s="108"/>
      <c r="AJ57" s="110">
        <f>IF($G57&lt;60,"",$H57)</f>
        <v>1</v>
      </c>
      <c r="AK57" s="307"/>
      <c r="AL57" s="164"/>
    </row>
    <row r="58" spans="2:38" ht="10.5" customHeight="1" x14ac:dyDescent="0.15">
      <c r="B58" s="373"/>
      <c r="C58" s="373"/>
      <c r="D58" s="382"/>
      <c r="E58" s="166" t="s">
        <v>104</v>
      </c>
      <c r="F58" s="122"/>
      <c r="G58" s="167" t="s">
        <v>105</v>
      </c>
      <c r="H58" s="123">
        <v>10</v>
      </c>
      <c r="I58" s="124" t="s">
        <v>52</v>
      </c>
      <c r="J58" s="124" t="s">
        <v>106</v>
      </c>
      <c r="K58" s="124" t="s">
        <v>107</v>
      </c>
      <c r="L58" s="79"/>
      <c r="M58" s="80"/>
      <c r="N58" s="168"/>
      <c r="O58" s="90"/>
      <c r="P58" s="90"/>
      <c r="Q58" s="90"/>
      <c r="R58" s="169" t="str">
        <f>IF($G58&lt;60,"","◎")</f>
        <v>◎</v>
      </c>
      <c r="S58" s="90"/>
      <c r="T58" s="169" t="str">
        <f>IF($G58&lt;60,"","◎")</f>
        <v>◎</v>
      </c>
      <c r="U58" s="90"/>
      <c r="V58" s="90"/>
      <c r="W58" s="90"/>
      <c r="X58" s="127"/>
      <c r="Y58" s="85">
        <f>IF($G58&lt;&gt;"○","",$H58)</f>
        <v>10</v>
      </c>
      <c r="Z58" s="170">
        <f>IF($G58&lt;60,"",$H58)</f>
        <v>10</v>
      </c>
      <c r="AA58" s="89"/>
      <c r="AB58" s="90"/>
      <c r="AC58" s="90"/>
      <c r="AD58" s="87">
        <f>IF($G58&lt;&gt;"○","",$H58)</f>
        <v>10</v>
      </c>
      <c r="AE58" s="90"/>
      <c r="AF58" s="127"/>
      <c r="AG58" s="171">
        <f>IF($G58&lt;&gt;"○","",$H58)</f>
        <v>10</v>
      </c>
      <c r="AH58" s="90"/>
      <c r="AI58" s="87">
        <f t="shared" si="11"/>
        <v>10</v>
      </c>
      <c r="AJ58" s="127"/>
    </row>
    <row r="59" spans="2:38" ht="10.5" customHeight="1" x14ac:dyDescent="0.15">
      <c r="B59" s="373"/>
      <c r="C59" s="373"/>
      <c r="D59" s="374" t="s">
        <v>63</v>
      </c>
      <c r="E59" s="329" t="s">
        <v>250</v>
      </c>
      <c r="F59" s="26"/>
      <c r="G59" s="26">
        <v>100</v>
      </c>
      <c r="H59" s="91">
        <v>1</v>
      </c>
      <c r="I59" s="28" t="s">
        <v>188</v>
      </c>
      <c r="J59" s="326" t="s">
        <v>251</v>
      </c>
      <c r="K59" s="28" t="s">
        <v>231</v>
      </c>
      <c r="L59" s="29"/>
      <c r="M59" s="30"/>
      <c r="N59" s="208"/>
      <c r="O59" s="38"/>
      <c r="P59" s="38"/>
      <c r="Q59" s="38"/>
      <c r="R59" s="38"/>
      <c r="S59" s="38"/>
      <c r="T59" s="38"/>
      <c r="U59" s="38"/>
      <c r="V59" s="38"/>
      <c r="W59" s="295" t="str">
        <f>IF($G59&lt;60,"","○")</f>
        <v>○</v>
      </c>
      <c r="X59" s="39"/>
      <c r="Y59" s="35">
        <f>IF($G59&lt;60,"",$H59)</f>
        <v>1</v>
      </c>
      <c r="Z59" s="325">
        <f>IF($G59&lt;60,"",$H59)</f>
        <v>1</v>
      </c>
      <c r="AA59" s="37"/>
      <c r="AB59" s="38"/>
      <c r="AC59" s="38"/>
      <c r="AD59" s="40">
        <f t="shared" ref="AD59:AE59" si="13">IF($G59&lt;60,"",$H59)</f>
        <v>1</v>
      </c>
      <c r="AE59" s="40">
        <f t="shared" si="13"/>
        <v>1</v>
      </c>
      <c r="AF59" s="39"/>
      <c r="AG59" s="37"/>
      <c r="AH59" s="38"/>
      <c r="AI59" s="38"/>
      <c r="AJ59" s="210">
        <f t="shared" ref="AJ59" si="14">IF($G59&lt;60,"",$H59)</f>
        <v>1</v>
      </c>
      <c r="AK59" s="327"/>
    </row>
    <row r="60" spans="2:38" ht="10.5" customHeight="1" x14ac:dyDescent="0.15">
      <c r="B60" s="373"/>
      <c r="C60" s="373"/>
      <c r="D60" s="375"/>
      <c r="E60" s="131" t="s">
        <v>110</v>
      </c>
      <c r="F60" s="42"/>
      <c r="G60" s="42">
        <v>100</v>
      </c>
      <c r="H60" s="132">
        <v>1</v>
      </c>
      <c r="I60" s="44" t="s">
        <v>64</v>
      </c>
      <c r="J60" s="147" t="s">
        <v>60</v>
      </c>
      <c r="K60" s="44" t="s">
        <v>103</v>
      </c>
      <c r="L60" s="92"/>
      <c r="M60" s="93"/>
      <c r="N60" s="133"/>
      <c r="O60" s="55"/>
      <c r="P60" s="55"/>
      <c r="Q60" s="116" t="str">
        <f>IF($G60&lt;60,"","○")</f>
        <v>○</v>
      </c>
      <c r="R60" s="55"/>
      <c r="S60" s="55"/>
      <c r="T60" s="55"/>
      <c r="U60" s="55"/>
      <c r="V60" s="55"/>
      <c r="W60" s="55"/>
      <c r="X60" s="56"/>
      <c r="Y60" s="52">
        <f>IF($G60&lt;60,"",$H60)</f>
        <v>1</v>
      </c>
      <c r="Z60" s="134">
        <f>IF($G60&lt;60,"",$H60)</f>
        <v>1</v>
      </c>
      <c r="AA60" s="54"/>
      <c r="AB60" s="55"/>
      <c r="AC60" s="55"/>
      <c r="AD60" s="57">
        <f>IF($G60&lt;60,"",$H60)</f>
        <v>1</v>
      </c>
      <c r="AE60" s="136"/>
      <c r="AF60" s="56"/>
      <c r="AG60" s="149">
        <f>IF($G60&lt;60,"",$H60)</f>
        <v>1</v>
      </c>
      <c r="AH60" s="55"/>
      <c r="AI60" s="57">
        <f t="shared" si="11"/>
        <v>1</v>
      </c>
      <c r="AJ60" s="56"/>
    </row>
    <row r="61" spans="2:38" ht="10.5" customHeight="1" x14ac:dyDescent="0.15">
      <c r="B61" s="373"/>
      <c r="C61" s="373"/>
      <c r="D61" s="375"/>
      <c r="E61" s="131" t="s">
        <v>108</v>
      </c>
      <c r="F61" s="42"/>
      <c r="G61" s="42">
        <v>100</v>
      </c>
      <c r="H61" s="132">
        <v>1</v>
      </c>
      <c r="I61" s="44" t="s">
        <v>64</v>
      </c>
      <c r="J61" s="147" t="s">
        <v>75</v>
      </c>
      <c r="K61" s="44" t="s">
        <v>54</v>
      </c>
      <c r="L61" s="92"/>
      <c r="M61" s="93"/>
      <c r="N61" s="133"/>
      <c r="O61" s="55"/>
      <c r="P61" s="55"/>
      <c r="Q61" s="116" t="str">
        <f t="shared" ref="Q61:Q62" si="15">IF($G61&lt;60,"","○")</f>
        <v>○</v>
      </c>
      <c r="R61" s="55"/>
      <c r="S61" s="55"/>
      <c r="T61" s="55"/>
      <c r="U61" s="55"/>
      <c r="V61" s="55"/>
      <c r="W61" s="55"/>
      <c r="X61" s="56"/>
      <c r="Y61" s="52">
        <f t="shared" si="5"/>
        <v>1</v>
      </c>
      <c r="Z61" s="134">
        <f t="shared" si="5"/>
        <v>1</v>
      </c>
      <c r="AA61" s="54"/>
      <c r="AB61" s="55"/>
      <c r="AC61" s="55"/>
      <c r="AD61" s="57">
        <f>IF($G61&lt;60,"",$H61)</f>
        <v>1</v>
      </c>
      <c r="AE61" s="55"/>
      <c r="AF61" s="56"/>
      <c r="AG61" s="149">
        <f>IF($G61&lt;60,"",$H61)</f>
        <v>1</v>
      </c>
      <c r="AH61" s="57">
        <f>IF($G61&lt;60,"",$H61)</f>
        <v>1</v>
      </c>
      <c r="AI61" s="55"/>
      <c r="AJ61" s="56"/>
    </row>
    <row r="62" spans="2:38" ht="10.5" customHeight="1" x14ac:dyDescent="0.15">
      <c r="B62" s="373"/>
      <c r="C62" s="373"/>
      <c r="D62" s="375"/>
      <c r="E62" s="144" t="s">
        <v>109</v>
      </c>
      <c r="F62" s="42"/>
      <c r="G62" s="59">
        <v>100</v>
      </c>
      <c r="H62" s="97">
        <v>1</v>
      </c>
      <c r="I62" s="45" t="s">
        <v>64</v>
      </c>
      <c r="J62" s="147" t="s">
        <v>75</v>
      </c>
      <c r="K62" s="45" t="s">
        <v>54</v>
      </c>
      <c r="L62" s="46"/>
      <c r="M62" s="47"/>
      <c r="N62" s="104"/>
      <c r="O62" s="71"/>
      <c r="P62" s="71"/>
      <c r="Q62" s="105" t="str">
        <f t="shared" si="15"/>
        <v>○</v>
      </c>
      <c r="R62" s="71"/>
      <c r="S62" s="71"/>
      <c r="T62" s="71"/>
      <c r="U62" s="71"/>
      <c r="V62" s="71"/>
      <c r="W62" s="71"/>
      <c r="X62" s="72"/>
      <c r="Y62" s="68">
        <f>IF($G62&lt;60,"",$H62)</f>
        <v>1</v>
      </c>
      <c r="Z62" s="145">
        <f>IF($G62&lt;60,"",$H62)</f>
        <v>1</v>
      </c>
      <c r="AA62" s="70"/>
      <c r="AB62" s="71"/>
      <c r="AC62" s="71"/>
      <c r="AD62" s="73">
        <f>IF($G62&lt;60,"",$H62)</f>
        <v>1</v>
      </c>
      <c r="AE62" s="71"/>
      <c r="AF62" s="72"/>
      <c r="AG62" s="146">
        <f t="shared" ref="AG62:AH62" si="16">IF($G62&lt;60,"",$H62)</f>
        <v>1</v>
      </c>
      <c r="AH62" s="73">
        <f t="shared" si="16"/>
        <v>1</v>
      </c>
      <c r="AI62" s="71"/>
      <c r="AJ62" s="72"/>
    </row>
    <row r="63" spans="2:38" ht="10.5" customHeight="1" x14ac:dyDescent="0.15">
      <c r="B63" s="417"/>
      <c r="C63" s="417"/>
      <c r="D63" s="383"/>
      <c r="E63" s="174" t="s">
        <v>111</v>
      </c>
      <c r="F63" s="175"/>
      <c r="G63" s="176" t="s">
        <v>105</v>
      </c>
      <c r="H63" s="177">
        <v>1</v>
      </c>
      <c r="I63" s="178" t="s">
        <v>64</v>
      </c>
      <c r="J63" s="179" t="s">
        <v>53</v>
      </c>
      <c r="K63" s="178" t="s">
        <v>112</v>
      </c>
      <c r="L63" s="180"/>
      <c r="M63" s="181"/>
      <c r="N63" s="182"/>
      <c r="O63" s="183"/>
      <c r="P63" s="183"/>
      <c r="Q63" s="183"/>
      <c r="R63" s="183"/>
      <c r="S63" s="183"/>
      <c r="T63" s="183"/>
      <c r="U63" s="184" t="str">
        <f>IF($G63&lt;60,"","○")</f>
        <v>○</v>
      </c>
      <c r="V63" s="183"/>
      <c r="W63" s="183"/>
      <c r="X63" s="185"/>
      <c r="Y63" s="186">
        <f t="shared" ref="Y63:Z72" si="17">IF($G63&lt;60,"",$H63)</f>
        <v>1</v>
      </c>
      <c r="Z63" s="187">
        <f t="shared" si="17"/>
        <v>1</v>
      </c>
      <c r="AA63" s="188"/>
      <c r="AB63" s="183"/>
      <c r="AC63" s="183"/>
      <c r="AD63" s="189">
        <f>IF($G63&lt;60,"",$H63)</f>
        <v>1</v>
      </c>
      <c r="AE63" s="189">
        <f>IF($G63&lt;60,"",$H63)</f>
        <v>1</v>
      </c>
      <c r="AF63" s="185"/>
      <c r="AG63" s="188"/>
      <c r="AH63" s="183"/>
      <c r="AI63" s="183"/>
      <c r="AJ63" s="190">
        <f>IF($G63&lt;60,"",$H63)</f>
        <v>1</v>
      </c>
    </row>
    <row r="64" spans="2:38" ht="10.5" customHeight="1" x14ac:dyDescent="0.15">
      <c r="B64" s="379" t="s">
        <v>264</v>
      </c>
      <c r="C64" s="373" t="s">
        <v>49</v>
      </c>
      <c r="D64" s="380" t="s">
        <v>16</v>
      </c>
      <c r="E64" s="41" t="s">
        <v>113</v>
      </c>
      <c r="F64" s="43"/>
      <c r="G64" s="42">
        <v>100</v>
      </c>
      <c r="H64" s="132">
        <v>2</v>
      </c>
      <c r="I64" s="44" t="s">
        <v>52</v>
      </c>
      <c r="J64" s="44" t="s">
        <v>114</v>
      </c>
      <c r="K64" s="44" t="s">
        <v>54</v>
      </c>
      <c r="L64" s="149">
        <f t="shared" ref="L64:M78" si="18">IF($G64&lt;60,"",$H64)</f>
        <v>2</v>
      </c>
      <c r="M64" s="191">
        <f t="shared" si="18"/>
        <v>2</v>
      </c>
      <c r="N64" s="192" t="str">
        <f>IF($G64&lt;60,"","◎")</f>
        <v>◎</v>
      </c>
      <c r="O64" s="55"/>
      <c r="P64" s="55"/>
      <c r="Q64" s="55"/>
      <c r="R64" s="55"/>
      <c r="S64" s="55"/>
      <c r="T64" s="55"/>
      <c r="U64" s="55"/>
      <c r="V64" s="55"/>
      <c r="W64" s="55"/>
      <c r="X64" s="56"/>
      <c r="Y64" s="52">
        <f t="shared" si="17"/>
        <v>2</v>
      </c>
      <c r="Z64" s="193"/>
      <c r="AA64" s="149">
        <f t="shared" ref="AA64:AD78" si="19">IF($G64&lt;60,"",$H64)</f>
        <v>2</v>
      </c>
      <c r="AB64" s="55"/>
      <c r="AC64" s="55"/>
      <c r="AD64" s="55"/>
      <c r="AE64" s="57">
        <f t="shared" ref="AE64:AE76" si="20">IF($G64&lt;60,"",$H64)</f>
        <v>2</v>
      </c>
      <c r="AF64" s="194"/>
      <c r="AG64" s="54"/>
      <c r="AH64" s="55"/>
      <c r="AI64" s="55"/>
      <c r="AJ64" s="56"/>
    </row>
    <row r="65" spans="2:36" ht="10.5" customHeight="1" x14ac:dyDescent="0.15">
      <c r="B65" s="379"/>
      <c r="C65" s="373"/>
      <c r="D65" s="381"/>
      <c r="E65" s="144" t="s">
        <v>115</v>
      </c>
      <c r="F65" s="60"/>
      <c r="G65" s="59">
        <v>100</v>
      </c>
      <c r="H65" s="97">
        <v>1</v>
      </c>
      <c r="I65" s="45" t="s">
        <v>116</v>
      </c>
      <c r="J65" s="45" t="s">
        <v>117</v>
      </c>
      <c r="K65" s="45" t="s">
        <v>103</v>
      </c>
      <c r="L65" s="195">
        <f>IF($G65&lt;60,"",$H65)</f>
        <v>1</v>
      </c>
      <c r="M65" s="196">
        <f>IF($G65&lt;60,"",$H65)</f>
        <v>1</v>
      </c>
      <c r="N65" s="197"/>
      <c r="O65" s="198"/>
      <c r="P65" s="199"/>
      <c r="Q65" s="198"/>
      <c r="R65" s="198"/>
      <c r="S65" s="200" t="str">
        <f>IF($G65&lt;60,"","◎")</f>
        <v>◎</v>
      </c>
      <c r="T65" s="198"/>
      <c r="U65" s="198"/>
      <c r="V65" s="198"/>
      <c r="W65" s="198"/>
      <c r="X65" s="47"/>
      <c r="Y65" s="68">
        <f>IF($G65&lt;60,"",$H65)</f>
        <v>1</v>
      </c>
      <c r="Z65" s="97"/>
      <c r="AA65" s="195">
        <f>IF($G65&lt;60,"",$H65)</f>
        <v>1</v>
      </c>
      <c r="AB65" s="198"/>
      <c r="AC65" s="201"/>
      <c r="AD65" s="198"/>
      <c r="AE65" s="202">
        <f>IF($G65&lt;60,"",$H65)</f>
        <v>1</v>
      </c>
      <c r="AF65" s="202">
        <f>IF($G65&lt;60,"",$H65)</f>
        <v>1</v>
      </c>
      <c r="AG65" s="46"/>
      <c r="AH65" s="198"/>
      <c r="AI65" s="198"/>
      <c r="AJ65" s="47"/>
    </row>
    <row r="66" spans="2:36" ht="10.5" customHeight="1" x14ac:dyDescent="0.15">
      <c r="B66" s="379"/>
      <c r="C66" s="373"/>
      <c r="D66" s="382"/>
      <c r="E66" s="203" t="s">
        <v>118</v>
      </c>
      <c r="F66" s="77"/>
      <c r="G66" s="122">
        <v>100</v>
      </c>
      <c r="H66" s="123">
        <v>2</v>
      </c>
      <c r="I66" s="124" t="s">
        <v>52</v>
      </c>
      <c r="J66" s="124" t="s">
        <v>119</v>
      </c>
      <c r="K66" s="124" t="s">
        <v>54</v>
      </c>
      <c r="L66" s="171">
        <f>IF($G66&lt;60,"",$H66)</f>
        <v>2</v>
      </c>
      <c r="M66" s="204">
        <f>IF($G66&lt;60,"",$H66)</f>
        <v>2</v>
      </c>
      <c r="N66" s="168"/>
      <c r="O66" s="90"/>
      <c r="P66" s="169" t="str">
        <f>IF($G66&lt;60,"","◎")</f>
        <v>◎</v>
      </c>
      <c r="Q66" s="90"/>
      <c r="R66" s="90"/>
      <c r="S66" s="90"/>
      <c r="T66" s="90"/>
      <c r="U66" s="90"/>
      <c r="V66" s="90"/>
      <c r="W66" s="90"/>
      <c r="X66" s="127"/>
      <c r="Y66" s="85">
        <f>IF($G66&lt;60,"",$H66)</f>
        <v>2</v>
      </c>
      <c r="Z66" s="301">
        <f t="shared" si="17"/>
        <v>2</v>
      </c>
      <c r="AA66" s="171">
        <f>IF($G66&lt;60,"",$H66)</f>
        <v>2</v>
      </c>
      <c r="AB66" s="87">
        <f>IF($G66&lt;60,"",$H66)</f>
        <v>2</v>
      </c>
      <c r="AC66" s="90"/>
      <c r="AD66" s="87">
        <f>IF($G66&lt;60,"",$H66)</f>
        <v>2</v>
      </c>
      <c r="AE66" s="87">
        <f>IF($G66&lt;60,"",$H66)</f>
        <v>2</v>
      </c>
      <c r="AF66" s="127"/>
      <c r="AG66" s="89"/>
      <c r="AH66" s="90"/>
      <c r="AI66" s="90"/>
      <c r="AJ66" s="88">
        <f>IF($G66&lt;60,"",$H66)</f>
        <v>2</v>
      </c>
    </row>
    <row r="67" spans="2:36" ht="10.5" customHeight="1" x14ac:dyDescent="0.15">
      <c r="B67" s="379"/>
      <c r="C67" s="373"/>
      <c r="D67" s="373" t="s">
        <v>64</v>
      </c>
      <c r="E67" s="131" t="s">
        <v>120</v>
      </c>
      <c r="F67" s="43"/>
      <c r="G67" s="42">
        <v>100</v>
      </c>
      <c r="H67" s="132">
        <v>1</v>
      </c>
      <c r="I67" s="44" t="s">
        <v>64</v>
      </c>
      <c r="J67" s="44" t="s">
        <v>119</v>
      </c>
      <c r="K67" s="44" t="s">
        <v>103</v>
      </c>
      <c r="L67" s="149">
        <f t="shared" si="18"/>
        <v>1</v>
      </c>
      <c r="M67" s="56"/>
      <c r="N67" s="48"/>
      <c r="O67" s="55"/>
      <c r="P67" s="133"/>
      <c r="Q67" s="55"/>
      <c r="R67" s="55"/>
      <c r="S67" s="205" t="str">
        <f>IF($G67&lt;60,"","○")</f>
        <v>○</v>
      </c>
      <c r="T67" s="55"/>
      <c r="U67" s="55"/>
      <c r="V67" s="55"/>
      <c r="W67" s="55"/>
      <c r="X67" s="56"/>
      <c r="Y67" s="52">
        <f t="shared" si="17"/>
        <v>1</v>
      </c>
      <c r="Z67" s="193"/>
      <c r="AA67" s="149">
        <f t="shared" si="19"/>
        <v>1</v>
      </c>
      <c r="AB67" s="55"/>
      <c r="AC67" s="55"/>
      <c r="AD67" s="55"/>
      <c r="AE67" s="57">
        <f t="shared" si="20"/>
        <v>1</v>
      </c>
      <c r="AF67" s="57">
        <f>IF($G67&lt;60,"",$H67)</f>
        <v>1</v>
      </c>
      <c r="AG67" s="54"/>
      <c r="AH67" s="55"/>
      <c r="AI67" s="55"/>
      <c r="AJ67" s="56"/>
    </row>
    <row r="68" spans="2:36" ht="10.5" customHeight="1" x14ac:dyDescent="0.15">
      <c r="B68" s="379"/>
      <c r="C68" s="373"/>
      <c r="D68" s="373"/>
      <c r="E68" s="41" t="s">
        <v>121</v>
      </c>
      <c r="F68" s="43"/>
      <c r="G68" s="42">
        <v>100</v>
      </c>
      <c r="H68" s="132">
        <v>2</v>
      </c>
      <c r="I68" s="44" t="s">
        <v>64</v>
      </c>
      <c r="J68" s="44" t="s">
        <v>122</v>
      </c>
      <c r="K68" s="44" t="s">
        <v>54</v>
      </c>
      <c r="L68" s="146">
        <f t="shared" si="18"/>
        <v>2</v>
      </c>
      <c r="M68" s="72"/>
      <c r="N68" s="48"/>
      <c r="O68" s="55"/>
      <c r="P68" s="205" t="str">
        <f>IF($G68&lt;60,"","○")</f>
        <v>○</v>
      </c>
      <c r="Q68" s="55"/>
      <c r="R68" s="55"/>
      <c r="S68" s="55"/>
      <c r="T68" s="55"/>
      <c r="U68" s="55"/>
      <c r="V68" s="55"/>
      <c r="W68" s="55"/>
      <c r="X68" s="56"/>
      <c r="Y68" s="52">
        <f t="shared" si="17"/>
        <v>2</v>
      </c>
      <c r="Z68" s="300">
        <f t="shared" si="17"/>
        <v>2</v>
      </c>
      <c r="AA68" s="149">
        <f t="shared" si="19"/>
        <v>2</v>
      </c>
      <c r="AB68" s="141">
        <f t="shared" si="19"/>
        <v>2</v>
      </c>
      <c r="AC68" s="55"/>
      <c r="AD68" s="141">
        <f t="shared" ref="AD68:AD76" si="21">IF($G68&lt;60,"",$H68)</f>
        <v>2</v>
      </c>
      <c r="AE68" s="57">
        <f t="shared" si="20"/>
        <v>2</v>
      </c>
      <c r="AF68" s="56"/>
      <c r="AG68" s="54"/>
      <c r="AH68" s="55"/>
      <c r="AI68" s="55"/>
      <c r="AJ68" s="206">
        <f t="shared" ref="AJ68:AJ76" si="22">IF($G68&lt;60,"",$H68)</f>
        <v>2</v>
      </c>
    </row>
    <row r="69" spans="2:36" ht="10.5" customHeight="1" x14ac:dyDescent="0.15">
      <c r="B69" s="379"/>
      <c r="C69" s="417"/>
      <c r="D69" s="417"/>
      <c r="E69" s="76" t="s">
        <v>123</v>
      </c>
      <c r="F69" s="77"/>
      <c r="G69" s="122">
        <v>100</v>
      </c>
      <c r="H69" s="123">
        <v>2</v>
      </c>
      <c r="I69" s="124" t="s">
        <v>64</v>
      </c>
      <c r="J69" s="115" t="s">
        <v>124</v>
      </c>
      <c r="K69" s="124" t="s">
        <v>54</v>
      </c>
      <c r="L69" s="171">
        <f t="shared" si="18"/>
        <v>2</v>
      </c>
      <c r="M69" s="127"/>
      <c r="N69" s="125"/>
      <c r="O69" s="90"/>
      <c r="P69" s="126" t="str">
        <f>IF($G69&lt;60,"","○")</f>
        <v>○</v>
      </c>
      <c r="Q69" s="90"/>
      <c r="R69" s="90"/>
      <c r="S69" s="90"/>
      <c r="T69" s="90"/>
      <c r="U69" s="90"/>
      <c r="V69" s="90"/>
      <c r="W69" s="90"/>
      <c r="X69" s="127"/>
      <c r="Y69" s="85">
        <f t="shared" si="17"/>
        <v>2</v>
      </c>
      <c r="Z69" s="301">
        <f t="shared" si="17"/>
        <v>2</v>
      </c>
      <c r="AA69" s="171">
        <f t="shared" si="19"/>
        <v>2</v>
      </c>
      <c r="AB69" s="87">
        <f t="shared" si="19"/>
        <v>2</v>
      </c>
      <c r="AC69" s="90"/>
      <c r="AD69" s="87">
        <f t="shared" si="21"/>
        <v>2</v>
      </c>
      <c r="AE69" s="87">
        <f t="shared" si="20"/>
        <v>2</v>
      </c>
      <c r="AF69" s="127"/>
      <c r="AG69" s="89"/>
      <c r="AH69" s="90"/>
      <c r="AI69" s="90"/>
      <c r="AJ69" s="207">
        <f t="shared" si="22"/>
        <v>2</v>
      </c>
    </row>
    <row r="70" spans="2:36" ht="10.5" customHeight="1" x14ac:dyDescent="0.15">
      <c r="B70" s="379"/>
      <c r="C70" s="377" t="s">
        <v>248</v>
      </c>
      <c r="D70" s="373" t="s">
        <v>189</v>
      </c>
      <c r="E70" s="211" t="s">
        <v>126</v>
      </c>
      <c r="F70" s="60"/>
      <c r="G70" s="59">
        <v>100</v>
      </c>
      <c r="H70" s="97">
        <v>2</v>
      </c>
      <c r="I70" s="45" t="s">
        <v>52</v>
      </c>
      <c r="J70" s="45" t="s">
        <v>125</v>
      </c>
      <c r="K70" s="45" t="s">
        <v>54</v>
      </c>
      <c r="L70" s="146">
        <f t="shared" si="18"/>
        <v>2</v>
      </c>
      <c r="M70" s="212">
        <f t="shared" si="18"/>
        <v>2</v>
      </c>
      <c r="N70" s="213" t="str">
        <f>IF($G70&lt;60,"","◎")</f>
        <v>◎</v>
      </c>
      <c r="O70" s="71"/>
      <c r="P70" s="105" t="str">
        <f>IF($G70&lt;60,"","○")</f>
        <v>○</v>
      </c>
      <c r="Q70" s="71"/>
      <c r="R70" s="71"/>
      <c r="S70" s="71"/>
      <c r="T70" s="71"/>
      <c r="U70" s="71"/>
      <c r="V70" s="71"/>
      <c r="W70" s="71"/>
      <c r="X70" s="72"/>
      <c r="Y70" s="68">
        <f t="shared" si="17"/>
        <v>2</v>
      </c>
      <c r="Z70" s="202">
        <f t="shared" si="17"/>
        <v>2</v>
      </c>
      <c r="AA70" s="146">
        <f t="shared" si="19"/>
        <v>2</v>
      </c>
      <c r="AB70" s="73">
        <f t="shared" si="19"/>
        <v>2</v>
      </c>
      <c r="AC70" s="55"/>
      <c r="AD70" s="73">
        <f t="shared" si="21"/>
        <v>2</v>
      </c>
      <c r="AE70" s="73">
        <f t="shared" si="20"/>
        <v>2</v>
      </c>
      <c r="AF70" s="72"/>
      <c r="AG70" s="70"/>
      <c r="AH70" s="71"/>
      <c r="AI70" s="71"/>
      <c r="AJ70" s="110">
        <f t="shared" si="22"/>
        <v>2</v>
      </c>
    </row>
    <row r="71" spans="2:36" ht="10.5" customHeight="1" x14ac:dyDescent="0.15">
      <c r="B71" s="379"/>
      <c r="C71" s="377"/>
      <c r="D71" s="373"/>
      <c r="E71" s="253" t="s">
        <v>127</v>
      </c>
      <c r="F71" s="60"/>
      <c r="G71" s="59">
        <v>100</v>
      </c>
      <c r="H71" s="97">
        <v>2</v>
      </c>
      <c r="I71" s="45" t="s">
        <v>52</v>
      </c>
      <c r="J71" s="45" t="s">
        <v>119</v>
      </c>
      <c r="K71" s="45" t="s">
        <v>54</v>
      </c>
      <c r="L71" s="146">
        <f t="shared" si="18"/>
        <v>2</v>
      </c>
      <c r="M71" s="212">
        <f t="shared" si="18"/>
        <v>2</v>
      </c>
      <c r="N71" s="104"/>
      <c r="O71" s="105" t="str">
        <f>IF($G71&lt;60,"","○")</f>
        <v>○</v>
      </c>
      <c r="P71" s="71"/>
      <c r="Q71" s="71"/>
      <c r="R71" s="71"/>
      <c r="S71" s="71"/>
      <c r="T71" s="71"/>
      <c r="U71" s="71"/>
      <c r="V71" s="71"/>
      <c r="W71" s="138" t="str">
        <f>IF($G71&lt;60,"","◎")</f>
        <v>◎</v>
      </c>
      <c r="X71" s="72"/>
      <c r="Y71" s="68">
        <f t="shared" si="17"/>
        <v>2</v>
      </c>
      <c r="Z71" s="202">
        <f t="shared" si="17"/>
        <v>2</v>
      </c>
      <c r="AA71" s="146">
        <f t="shared" si="19"/>
        <v>2</v>
      </c>
      <c r="AB71" s="73">
        <f t="shared" si="19"/>
        <v>2</v>
      </c>
      <c r="AC71" s="55"/>
      <c r="AD71" s="73">
        <f t="shared" si="21"/>
        <v>2</v>
      </c>
      <c r="AE71" s="73">
        <f t="shared" si="20"/>
        <v>2</v>
      </c>
      <c r="AF71" s="72"/>
      <c r="AG71" s="70"/>
      <c r="AH71" s="104"/>
      <c r="AI71" s="71"/>
      <c r="AJ71" s="110">
        <f t="shared" si="22"/>
        <v>2</v>
      </c>
    </row>
    <row r="72" spans="2:36" ht="10.5" customHeight="1" x14ac:dyDescent="0.15">
      <c r="B72" s="379"/>
      <c r="C72" s="377"/>
      <c r="D72" s="373"/>
      <c r="E72" s="217" t="s">
        <v>128</v>
      </c>
      <c r="F72" s="218"/>
      <c r="G72" s="42">
        <v>100</v>
      </c>
      <c r="H72" s="132">
        <v>2</v>
      </c>
      <c r="I72" s="44" t="s">
        <v>52</v>
      </c>
      <c r="J72" s="219" t="s">
        <v>124</v>
      </c>
      <c r="K72" s="44" t="s">
        <v>54</v>
      </c>
      <c r="L72" s="220">
        <f>IF($G72&lt;60,"",$H72)</f>
        <v>2</v>
      </c>
      <c r="M72" s="204">
        <f>IF($G72&lt;60,"",$H72)</f>
        <v>2</v>
      </c>
      <c r="N72" s="222"/>
      <c r="O72" s="223"/>
      <c r="P72" s="223"/>
      <c r="Q72" s="223"/>
      <c r="R72" s="223"/>
      <c r="S72" s="223"/>
      <c r="T72" s="223"/>
      <c r="U72" s="223"/>
      <c r="V72" s="223"/>
      <c r="W72" s="83" t="str">
        <f>IF($G72&lt;60,"","◎")</f>
        <v>◎</v>
      </c>
      <c r="X72" s="224"/>
      <c r="Y72" s="186">
        <f>IF($G72&lt;60,"",$H72)</f>
        <v>2</v>
      </c>
      <c r="Z72" s="299">
        <f t="shared" si="17"/>
        <v>2</v>
      </c>
      <c r="AA72" s="220">
        <f t="shared" si="19"/>
        <v>2</v>
      </c>
      <c r="AB72" s="189">
        <f t="shared" si="19"/>
        <v>2</v>
      </c>
      <c r="AC72" s="223"/>
      <c r="AD72" s="189">
        <f t="shared" si="21"/>
        <v>2</v>
      </c>
      <c r="AE72" s="189">
        <f t="shared" si="20"/>
        <v>2</v>
      </c>
      <c r="AF72" s="224"/>
      <c r="AG72" s="226"/>
      <c r="AH72" s="223"/>
      <c r="AI72" s="223"/>
      <c r="AJ72" s="190">
        <f t="shared" si="22"/>
        <v>2</v>
      </c>
    </row>
    <row r="73" spans="2:36" ht="10.5" customHeight="1" x14ac:dyDescent="0.15">
      <c r="B73" s="379"/>
      <c r="C73" s="377"/>
      <c r="D73" s="376" t="s">
        <v>64</v>
      </c>
      <c r="E73" s="227" t="s">
        <v>129</v>
      </c>
      <c r="F73" s="27"/>
      <c r="G73" s="26">
        <v>100</v>
      </c>
      <c r="H73" s="91">
        <v>2</v>
      </c>
      <c r="I73" s="28" t="s">
        <v>64</v>
      </c>
      <c r="J73" s="44" t="s">
        <v>125</v>
      </c>
      <c r="K73" s="28" t="s">
        <v>130</v>
      </c>
      <c r="L73" s="146">
        <f t="shared" si="18"/>
        <v>2</v>
      </c>
      <c r="M73" s="56"/>
      <c r="N73" s="133"/>
      <c r="O73" s="55"/>
      <c r="P73" s="105" t="str">
        <f>IF($G73&lt;60,"","○")</f>
        <v>○</v>
      </c>
      <c r="Q73" s="55"/>
      <c r="R73" s="55"/>
      <c r="S73" s="55"/>
      <c r="T73" s="55"/>
      <c r="U73" s="55"/>
      <c r="V73" s="55"/>
      <c r="W73" s="38"/>
      <c r="X73" s="56"/>
      <c r="Y73" s="52">
        <f t="shared" ref="Y73:AD82" si="23">IF($G73&lt;60,"",$H73)</f>
        <v>2</v>
      </c>
      <c r="Z73" s="300">
        <f t="shared" si="23"/>
        <v>2</v>
      </c>
      <c r="AA73" s="149">
        <f t="shared" si="19"/>
        <v>2</v>
      </c>
      <c r="AB73" s="57">
        <f t="shared" si="19"/>
        <v>2</v>
      </c>
      <c r="AC73" s="57">
        <f>IF($G73&lt;60,"",$H73)</f>
        <v>2</v>
      </c>
      <c r="AD73" s="57">
        <f t="shared" si="21"/>
        <v>2</v>
      </c>
      <c r="AE73" s="55"/>
      <c r="AF73" s="56"/>
      <c r="AG73" s="250">
        <f>IF($G73&lt;60,"",$H73)</f>
        <v>2</v>
      </c>
      <c r="AH73" s="57">
        <f t="shared" ref="AH73" si="24">IF($G73&lt;60,"",$H73)</f>
        <v>2</v>
      </c>
      <c r="AI73" s="55"/>
      <c r="AJ73" s="56"/>
    </row>
    <row r="74" spans="2:36" ht="10.5" customHeight="1" x14ac:dyDescent="0.15">
      <c r="B74" s="379"/>
      <c r="C74" s="377"/>
      <c r="D74" s="377"/>
      <c r="E74" s="229" t="s">
        <v>131</v>
      </c>
      <c r="F74" s="43"/>
      <c r="G74" s="42">
        <v>100</v>
      </c>
      <c r="H74" s="132">
        <v>2</v>
      </c>
      <c r="I74" s="44" t="s">
        <v>64</v>
      </c>
      <c r="J74" s="44" t="s">
        <v>122</v>
      </c>
      <c r="K74" s="147" t="s">
        <v>130</v>
      </c>
      <c r="L74" s="149">
        <f>IF($G74&lt;60,"",$H74)</f>
        <v>2</v>
      </c>
      <c r="M74" s="56"/>
      <c r="N74" s="48"/>
      <c r="O74" s="230"/>
      <c r="P74" s="55"/>
      <c r="Q74" s="55"/>
      <c r="R74" s="49"/>
      <c r="S74" s="55"/>
      <c r="T74" s="55"/>
      <c r="U74" s="55"/>
      <c r="V74" s="55"/>
      <c r="W74" s="228" t="str">
        <f>IF($G74&lt;60,"","○")</f>
        <v>○</v>
      </c>
      <c r="X74" s="56"/>
      <c r="Y74" s="52">
        <f t="shared" si="23"/>
        <v>2</v>
      </c>
      <c r="Z74" s="302">
        <f t="shared" si="23"/>
        <v>2</v>
      </c>
      <c r="AA74" s="162">
        <f t="shared" si="19"/>
        <v>2</v>
      </c>
      <c r="AB74" s="160">
        <f t="shared" si="19"/>
        <v>2</v>
      </c>
      <c r="AC74" s="71"/>
      <c r="AD74" s="160">
        <f t="shared" si="21"/>
        <v>2</v>
      </c>
      <c r="AE74" s="160">
        <f t="shared" si="20"/>
        <v>2</v>
      </c>
      <c r="AF74" s="161"/>
      <c r="AG74" s="107"/>
      <c r="AH74" s="231"/>
      <c r="AI74" s="108"/>
      <c r="AJ74" s="292">
        <f t="shared" si="22"/>
        <v>2</v>
      </c>
    </row>
    <row r="75" spans="2:36" ht="10.5" customHeight="1" x14ac:dyDescent="0.15">
      <c r="B75" s="379"/>
      <c r="C75" s="377"/>
      <c r="D75" s="377"/>
      <c r="E75" s="232" t="s">
        <v>221</v>
      </c>
      <c r="F75" s="60"/>
      <c r="G75" s="59">
        <v>100</v>
      </c>
      <c r="H75" s="97">
        <v>2</v>
      </c>
      <c r="I75" s="45" t="s">
        <v>64</v>
      </c>
      <c r="J75" s="45" t="s">
        <v>114</v>
      </c>
      <c r="K75" s="45" t="s">
        <v>130</v>
      </c>
      <c r="L75" s="146">
        <f>IF($G75&lt;60,"",$H75)</f>
        <v>2</v>
      </c>
      <c r="M75" s="72"/>
      <c r="N75" s="233"/>
      <c r="O75" s="215"/>
      <c r="P75" s="71"/>
      <c r="Q75" s="71"/>
      <c r="R75" s="66"/>
      <c r="S75" s="71"/>
      <c r="T75" s="71"/>
      <c r="U75" s="71"/>
      <c r="V75" s="71"/>
      <c r="W75" s="228" t="str">
        <f>IF($G75&lt;60,"","○")</f>
        <v>○</v>
      </c>
      <c r="X75" s="72"/>
      <c r="Y75" s="68">
        <f t="shared" si="23"/>
        <v>2</v>
      </c>
      <c r="Z75" s="68">
        <f t="shared" si="23"/>
        <v>2</v>
      </c>
      <c r="AA75" s="146">
        <f t="shared" si="19"/>
        <v>2</v>
      </c>
      <c r="AB75" s="73">
        <f t="shared" si="19"/>
        <v>2</v>
      </c>
      <c r="AC75" s="73">
        <f>IF($G75&lt;60,"",$H75)</f>
        <v>2</v>
      </c>
      <c r="AD75" s="73">
        <f t="shared" si="21"/>
        <v>2</v>
      </c>
      <c r="AE75" s="71"/>
      <c r="AF75" s="72"/>
      <c r="AG75" s="146">
        <f>IF($G75&lt;60,"",$H75)</f>
        <v>2</v>
      </c>
      <c r="AH75" s="73">
        <f t="shared" ref="AH75" si="25">IF($G75&lt;60,"",$H75)</f>
        <v>2</v>
      </c>
      <c r="AI75" s="71"/>
      <c r="AJ75" s="72"/>
    </row>
    <row r="76" spans="2:36" ht="10.5" customHeight="1" x14ac:dyDescent="0.15">
      <c r="B76" s="379"/>
      <c r="C76" s="377"/>
      <c r="D76" s="377"/>
      <c r="E76" s="234" t="s">
        <v>132</v>
      </c>
      <c r="F76" s="43"/>
      <c r="G76" s="303">
        <v>100</v>
      </c>
      <c r="H76" s="132">
        <v>2</v>
      </c>
      <c r="I76" s="44" t="s">
        <v>64</v>
      </c>
      <c r="J76" s="44" t="s">
        <v>125</v>
      </c>
      <c r="K76" s="44" t="s">
        <v>130</v>
      </c>
      <c r="L76" s="220">
        <f>IF($G76&lt;60,"",$H76)</f>
        <v>2</v>
      </c>
      <c r="M76" s="185"/>
      <c r="N76" s="310" t="str">
        <f>IF($G76&lt;60,"","○")</f>
        <v>○</v>
      </c>
      <c r="O76" s="235"/>
      <c r="P76" s="183"/>
      <c r="Q76" s="183"/>
      <c r="R76" s="236"/>
      <c r="S76" s="183"/>
      <c r="T76" s="183"/>
      <c r="U76" s="183"/>
      <c r="V76" s="183"/>
      <c r="W76" s="183"/>
      <c r="X76" s="185"/>
      <c r="Y76" s="186">
        <f t="shared" si="23"/>
        <v>2</v>
      </c>
      <c r="Z76" s="237"/>
      <c r="AA76" s="162">
        <f t="shared" si="19"/>
        <v>2</v>
      </c>
      <c r="AB76" s="160">
        <f t="shared" si="19"/>
        <v>2</v>
      </c>
      <c r="AC76" s="119"/>
      <c r="AD76" s="160">
        <f t="shared" si="21"/>
        <v>2</v>
      </c>
      <c r="AE76" s="160">
        <f t="shared" si="20"/>
        <v>2</v>
      </c>
      <c r="AF76" s="161"/>
      <c r="AG76" s="107"/>
      <c r="AH76" s="231"/>
      <c r="AI76" s="108"/>
      <c r="AJ76" s="292">
        <f t="shared" si="22"/>
        <v>2</v>
      </c>
    </row>
    <row r="77" spans="2:36" ht="10.5" customHeight="1" x14ac:dyDescent="0.15">
      <c r="B77" s="379"/>
      <c r="C77" s="418" t="s">
        <v>133</v>
      </c>
      <c r="D77" s="419" t="s">
        <v>16</v>
      </c>
      <c r="E77" s="238" t="s">
        <v>134</v>
      </c>
      <c r="F77" s="239"/>
      <c r="G77" s="42">
        <v>100</v>
      </c>
      <c r="H77" s="240">
        <v>8</v>
      </c>
      <c r="I77" s="241" t="s">
        <v>52</v>
      </c>
      <c r="J77" s="241" t="s">
        <v>135</v>
      </c>
      <c r="K77" s="241" t="s">
        <v>107</v>
      </c>
      <c r="L77" s="242">
        <f t="shared" si="18"/>
        <v>8</v>
      </c>
      <c r="M77" s="243">
        <f t="shared" si="18"/>
        <v>8</v>
      </c>
      <c r="N77" s="311" t="str">
        <f>IF($G77&lt;60,"","○")</f>
        <v>○</v>
      </c>
      <c r="O77" s="119"/>
      <c r="P77" s="119"/>
      <c r="Q77" s="119"/>
      <c r="R77" s="244" t="str">
        <f>IF($G77&lt;60,"","○")</f>
        <v>○</v>
      </c>
      <c r="S77" s="119"/>
      <c r="T77" s="119"/>
      <c r="U77" s="119"/>
      <c r="V77" s="119"/>
      <c r="W77" s="119"/>
      <c r="X77" s="245" t="str">
        <f>IF($G77&lt;60,"","◎")</f>
        <v>◎</v>
      </c>
      <c r="Y77" s="246">
        <f t="shared" si="23"/>
        <v>8</v>
      </c>
      <c r="Z77" s="247">
        <f t="shared" si="23"/>
        <v>8</v>
      </c>
      <c r="AA77" s="250">
        <f t="shared" si="19"/>
        <v>8</v>
      </c>
      <c r="AB77" s="251">
        <f t="shared" si="19"/>
        <v>8</v>
      </c>
      <c r="AC77" s="251">
        <f t="shared" si="19"/>
        <v>8</v>
      </c>
      <c r="AD77" s="251">
        <f t="shared" si="19"/>
        <v>8</v>
      </c>
      <c r="AE77" s="249"/>
      <c r="AF77" s="209"/>
      <c r="AG77" s="250">
        <f>IF($G77&lt;60,"",$H77)</f>
        <v>8</v>
      </c>
      <c r="AH77" s="249"/>
      <c r="AI77" s="251">
        <f>IF($G77&lt;60,"",$H77)</f>
        <v>8</v>
      </c>
      <c r="AJ77" s="209"/>
    </row>
    <row r="78" spans="2:36" ht="10.5" customHeight="1" x14ac:dyDescent="0.15">
      <c r="B78" s="379"/>
      <c r="C78" s="418"/>
      <c r="D78" s="420"/>
      <c r="E78" s="58" t="s">
        <v>136</v>
      </c>
      <c r="F78" s="60"/>
      <c r="G78" s="59">
        <v>100</v>
      </c>
      <c r="H78" s="97">
        <v>8</v>
      </c>
      <c r="I78" s="45" t="s">
        <v>52</v>
      </c>
      <c r="J78" s="45" t="s">
        <v>137</v>
      </c>
      <c r="K78" s="45" t="s">
        <v>107</v>
      </c>
      <c r="L78" s="146">
        <f t="shared" si="18"/>
        <v>8</v>
      </c>
      <c r="M78" s="212">
        <f t="shared" si="18"/>
        <v>8</v>
      </c>
      <c r="N78" s="98" t="str">
        <f>IF($G78&lt;60,"","○")</f>
        <v>○</v>
      </c>
      <c r="O78" s="71"/>
      <c r="P78" s="71"/>
      <c r="Q78" s="71"/>
      <c r="R78" s="105" t="str">
        <f>IF($G78&lt;60,"","○")</f>
        <v>○</v>
      </c>
      <c r="S78" s="71"/>
      <c r="T78" s="71"/>
      <c r="U78" s="71"/>
      <c r="V78" s="71"/>
      <c r="W78" s="71"/>
      <c r="X78" s="252" t="str">
        <f>IF($G78&lt;60,"","◎")</f>
        <v>◎</v>
      </c>
      <c r="Y78" s="68">
        <f t="shared" si="23"/>
        <v>8</v>
      </c>
      <c r="Z78" s="145">
        <f t="shared" si="23"/>
        <v>8</v>
      </c>
      <c r="AA78" s="146">
        <f t="shared" si="19"/>
        <v>8</v>
      </c>
      <c r="AB78" s="101"/>
      <c r="AC78" s="73">
        <f t="shared" si="19"/>
        <v>8</v>
      </c>
      <c r="AD78" s="216">
        <f t="shared" si="19"/>
        <v>8</v>
      </c>
      <c r="AE78" s="71"/>
      <c r="AF78" s="72"/>
      <c r="AG78" s="146">
        <f>IF($G78&lt;60,"",$H78)</f>
        <v>8</v>
      </c>
      <c r="AH78" s="71"/>
      <c r="AI78" s="73">
        <f>IF($G78&lt;60,"",$H78)</f>
        <v>8</v>
      </c>
      <c r="AJ78" s="72"/>
    </row>
    <row r="79" spans="2:36" ht="10.5" customHeight="1" x14ac:dyDescent="0.15">
      <c r="B79" s="379"/>
      <c r="C79" s="418"/>
      <c r="D79" s="420"/>
      <c r="E79" s="214" t="s">
        <v>138</v>
      </c>
      <c r="F79" s="60"/>
      <c r="G79" s="59">
        <v>100</v>
      </c>
      <c r="H79" s="97">
        <v>2</v>
      </c>
      <c r="I79" s="45" t="s">
        <v>52</v>
      </c>
      <c r="J79" s="44" t="s">
        <v>122</v>
      </c>
      <c r="K79" s="45" t="s">
        <v>99</v>
      </c>
      <c r="L79" s="146">
        <f>IF($G79&lt;60,"",$H79)</f>
        <v>2</v>
      </c>
      <c r="M79" s="212">
        <f>IF($G79&lt;60,"",$H79)</f>
        <v>2</v>
      </c>
      <c r="N79" s="104"/>
      <c r="O79" s="71"/>
      <c r="P79" s="71"/>
      <c r="Q79" s="71"/>
      <c r="R79" s="71"/>
      <c r="S79" s="71"/>
      <c r="T79" s="138" t="str">
        <f>IF($G79&lt;60,"","◎")</f>
        <v>◎</v>
      </c>
      <c r="U79" s="138" t="str">
        <f>IF($G79&lt;60,"","◎")</f>
        <v>◎</v>
      </c>
      <c r="V79" s="71"/>
      <c r="W79" s="50" t="str">
        <f>IF($G79&lt;60,"","◎")</f>
        <v>◎</v>
      </c>
      <c r="X79" s="72"/>
      <c r="Y79" s="68">
        <f>IF($G79&lt;60,"",$H79)</f>
        <v>2</v>
      </c>
      <c r="Z79" s="145">
        <f>IF($G79&lt;60,"",$H79)</f>
        <v>2</v>
      </c>
      <c r="AA79" s="146">
        <f>IF($G79&lt;60,"",$H79)</f>
        <v>2</v>
      </c>
      <c r="AB79" s="73">
        <f>IF($G79&lt;60,"",$H79)</f>
        <v>2</v>
      </c>
      <c r="AC79" s="73">
        <f t="shared" ref="AC79:AD79" si="26">IF($G79&lt;60,"",$H79)</f>
        <v>2</v>
      </c>
      <c r="AD79" s="73">
        <f t="shared" si="26"/>
        <v>2</v>
      </c>
      <c r="AE79" s="71"/>
      <c r="AF79" s="72"/>
      <c r="AG79" s="146">
        <f>IF($G79&lt;60,"",$H79)</f>
        <v>2</v>
      </c>
      <c r="AH79" s="71"/>
      <c r="AI79" s="73">
        <f>IF($G79&lt;60,"",$H79)</f>
        <v>2</v>
      </c>
      <c r="AJ79" s="72"/>
    </row>
    <row r="80" spans="2:36" ht="10.5" customHeight="1" x14ac:dyDescent="0.15">
      <c r="B80" s="379"/>
      <c r="C80" s="418"/>
      <c r="D80" s="420"/>
      <c r="E80" s="253" t="s">
        <v>139</v>
      </c>
      <c r="F80" s="60"/>
      <c r="G80" s="59">
        <v>100</v>
      </c>
      <c r="H80" s="97">
        <v>1</v>
      </c>
      <c r="I80" s="45" t="s">
        <v>52</v>
      </c>
      <c r="J80" s="45" t="s">
        <v>140</v>
      </c>
      <c r="K80" s="45" t="s">
        <v>103</v>
      </c>
      <c r="L80" s="146">
        <f t="shared" ref="L80:M81" si="27">IF($G80&lt;60,"",$H80)</f>
        <v>1</v>
      </c>
      <c r="M80" s="212">
        <f t="shared" si="27"/>
        <v>1</v>
      </c>
      <c r="N80" s="48"/>
      <c r="O80" s="71"/>
      <c r="P80" s="71"/>
      <c r="Q80" s="119"/>
      <c r="R80" s="49"/>
      <c r="S80" s="71"/>
      <c r="T80" s="49"/>
      <c r="U80" s="49"/>
      <c r="V80" s="55"/>
      <c r="W80" s="50" t="str">
        <f>IF($G80&lt;60,"","◎")</f>
        <v>◎</v>
      </c>
      <c r="X80" s="51"/>
      <c r="Y80" s="52">
        <f t="shared" si="23"/>
        <v>1</v>
      </c>
      <c r="Z80" s="247">
        <f t="shared" si="23"/>
        <v>1</v>
      </c>
      <c r="AA80" s="149">
        <f t="shared" si="23"/>
        <v>1</v>
      </c>
      <c r="AB80" s="57">
        <f t="shared" si="23"/>
        <v>1</v>
      </c>
      <c r="AC80" s="57">
        <f>IF($G80&lt;60,"",$H80)</f>
        <v>1</v>
      </c>
      <c r="AD80" s="57">
        <f t="shared" si="23"/>
        <v>1</v>
      </c>
      <c r="AE80" s="55"/>
      <c r="AF80" s="56"/>
      <c r="AG80" s="146">
        <f>IF($G80&lt;60,"",$H80)</f>
        <v>1</v>
      </c>
      <c r="AH80" s="55"/>
      <c r="AI80" s="73">
        <f>IF($G80&lt;60,"",$H80)</f>
        <v>1</v>
      </c>
      <c r="AJ80" s="56"/>
    </row>
    <row r="81" spans="2:36" ht="10.5" customHeight="1" x14ac:dyDescent="0.15">
      <c r="B81" s="379"/>
      <c r="C81" s="418"/>
      <c r="D81" s="421"/>
      <c r="E81" s="254" t="s">
        <v>141</v>
      </c>
      <c r="F81" s="175"/>
      <c r="G81" s="255">
        <v>100</v>
      </c>
      <c r="H81" s="177">
        <v>2</v>
      </c>
      <c r="I81" s="178" t="s">
        <v>52</v>
      </c>
      <c r="J81" s="178" t="s">
        <v>119</v>
      </c>
      <c r="K81" s="178" t="s">
        <v>54</v>
      </c>
      <c r="L81" s="220">
        <f t="shared" si="27"/>
        <v>2</v>
      </c>
      <c r="M81" s="221">
        <f t="shared" si="27"/>
        <v>2</v>
      </c>
      <c r="N81" s="182"/>
      <c r="O81" s="90"/>
      <c r="P81" s="90"/>
      <c r="Q81" s="169" t="str">
        <f>IF($G81&lt;60,"","◎")</f>
        <v>◎</v>
      </c>
      <c r="R81" s="183"/>
      <c r="S81" s="90"/>
      <c r="T81" s="256"/>
      <c r="U81" s="236"/>
      <c r="V81" s="183"/>
      <c r="W81" s="257"/>
      <c r="X81" s="185"/>
      <c r="Y81" s="186">
        <f t="shared" si="23"/>
        <v>2</v>
      </c>
      <c r="Z81" s="258">
        <f t="shared" si="23"/>
        <v>2</v>
      </c>
      <c r="AA81" s="220">
        <f t="shared" si="23"/>
        <v>2</v>
      </c>
      <c r="AB81" s="189">
        <f t="shared" si="23"/>
        <v>2</v>
      </c>
      <c r="AC81" s="183"/>
      <c r="AD81" s="189">
        <f t="shared" si="23"/>
        <v>2</v>
      </c>
      <c r="AE81" s="259">
        <f>IF($G81&lt;60,"",$H81)</f>
        <v>2</v>
      </c>
      <c r="AF81" s="185"/>
      <c r="AG81" s="260"/>
      <c r="AH81" s="183"/>
      <c r="AI81" s="90"/>
      <c r="AJ81" s="190">
        <f>IF($G81&lt;60,"",$H81)</f>
        <v>2</v>
      </c>
    </row>
    <row r="82" spans="2:36" ht="10.5" customHeight="1" x14ac:dyDescent="0.15">
      <c r="B82" s="379"/>
      <c r="C82" s="418"/>
      <c r="D82" s="374" t="s">
        <v>64</v>
      </c>
      <c r="E82" s="58" t="s">
        <v>142</v>
      </c>
      <c r="F82" s="27"/>
      <c r="G82" s="59">
        <v>100</v>
      </c>
      <c r="H82" s="97">
        <v>2</v>
      </c>
      <c r="I82" s="45" t="s">
        <v>188</v>
      </c>
      <c r="J82" s="45" t="s">
        <v>143</v>
      </c>
      <c r="K82" s="45" t="s">
        <v>80</v>
      </c>
      <c r="L82" s="146">
        <f>IF($G82&lt;60,"",$H82)</f>
        <v>2</v>
      </c>
      <c r="M82" s="72"/>
      <c r="N82" s="54"/>
      <c r="O82" s="55"/>
      <c r="P82" s="55"/>
      <c r="Q82" s="49"/>
      <c r="R82" s="55"/>
      <c r="S82" s="55"/>
      <c r="T82" s="49"/>
      <c r="U82" s="49"/>
      <c r="V82" s="55"/>
      <c r="W82" s="228" t="str">
        <f>IF($G82&lt;60,"","○")</f>
        <v>○</v>
      </c>
      <c r="X82" s="56"/>
      <c r="Y82" s="52">
        <f t="shared" si="23"/>
        <v>2</v>
      </c>
      <c r="Z82" s="304">
        <f t="shared" si="23"/>
        <v>2</v>
      </c>
      <c r="AA82" s="149">
        <f>IF($G82&lt;60,"",$H82)</f>
        <v>2</v>
      </c>
      <c r="AB82" s="57">
        <f>IF($G82&lt;60,"",$H82)</f>
        <v>2</v>
      </c>
      <c r="AC82" s="55"/>
      <c r="AD82" s="57">
        <f>IF($G82&lt;60,"",$H82)</f>
        <v>2</v>
      </c>
      <c r="AE82" s="57">
        <f>IF($G82&lt;60,"",$H82)</f>
        <v>2</v>
      </c>
      <c r="AF82" s="56"/>
      <c r="AG82" s="135"/>
      <c r="AH82" s="55"/>
      <c r="AI82" s="55"/>
      <c r="AJ82" s="137">
        <f>IF($G82&lt;60,"",$H82)</f>
        <v>2</v>
      </c>
    </row>
    <row r="83" spans="2:36" ht="10.5" customHeight="1" x14ac:dyDescent="0.15">
      <c r="B83" s="379"/>
      <c r="C83" s="418"/>
      <c r="D83" s="375"/>
      <c r="E83" s="217" t="s">
        <v>144</v>
      </c>
      <c r="F83" s="43"/>
      <c r="G83" s="42">
        <v>100</v>
      </c>
      <c r="H83" s="132">
        <v>1</v>
      </c>
      <c r="I83" s="44" t="s">
        <v>64</v>
      </c>
      <c r="J83" s="44" t="s">
        <v>125</v>
      </c>
      <c r="K83" s="44" t="s">
        <v>103</v>
      </c>
      <c r="L83" s="146">
        <f>IF($G83&lt;60,"",$H83)</f>
        <v>1</v>
      </c>
      <c r="M83" s="56"/>
      <c r="N83" s="133"/>
      <c r="O83" s="55"/>
      <c r="P83" s="55"/>
      <c r="Q83" s="105" t="str">
        <f>IF($G83&lt;60,"","○")</f>
        <v>○</v>
      </c>
      <c r="R83" s="55"/>
      <c r="S83" s="55"/>
      <c r="T83" s="55"/>
      <c r="U83" s="55"/>
      <c r="V83" s="55"/>
      <c r="W83" s="55"/>
      <c r="X83" s="56"/>
      <c r="Y83" s="68">
        <f>IF($G83&lt;60,"",$H83)</f>
        <v>1</v>
      </c>
      <c r="Z83" s="261">
        <f>IF($G83&lt;60,"",$H83)</f>
        <v>1</v>
      </c>
      <c r="AA83" s="149">
        <f>IF($G83&lt;60,"",$H83)</f>
        <v>1</v>
      </c>
      <c r="AB83" s="57">
        <f>IF($G83&lt;60,"",$H83)</f>
        <v>1</v>
      </c>
      <c r="AC83" s="57">
        <f>IF($G83&lt;60,"",$H83)</f>
        <v>1</v>
      </c>
      <c r="AD83" s="57">
        <f>IF($G83&lt;60,"",$H83)</f>
        <v>1</v>
      </c>
      <c r="AE83" s="55"/>
      <c r="AF83" s="56"/>
      <c r="AG83" s="140">
        <f>IF($G83&lt;60,"",$H83)</f>
        <v>1</v>
      </c>
      <c r="AH83" s="136"/>
      <c r="AI83" s="73">
        <f>IF($G83&lt;60,"",$H83)</f>
        <v>1</v>
      </c>
      <c r="AJ83" s="56"/>
    </row>
    <row r="84" spans="2:36" ht="10.5" customHeight="1" x14ac:dyDescent="0.15">
      <c r="B84" s="379"/>
      <c r="C84" s="418"/>
      <c r="D84" s="375"/>
      <c r="E84" s="217" t="s">
        <v>145</v>
      </c>
      <c r="F84" s="43"/>
      <c r="G84" s="42">
        <v>100</v>
      </c>
      <c r="H84" s="132">
        <v>2</v>
      </c>
      <c r="I84" s="44" t="s">
        <v>64</v>
      </c>
      <c r="J84" s="44" t="s">
        <v>122</v>
      </c>
      <c r="K84" s="44" t="s">
        <v>112</v>
      </c>
      <c r="L84" s="146">
        <f t="shared" ref="L84:L103" si="28">IF($G84&lt;60,"",$H84)</f>
        <v>2</v>
      </c>
      <c r="M84" s="56"/>
      <c r="N84" s="133"/>
      <c r="O84" s="55"/>
      <c r="P84" s="55"/>
      <c r="Q84" s="55"/>
      <c r="R84" s="55"/>
      <c r="S84" s="55"/>
      <c r="T84" s="55"/>
      <c r="U84" s="105" t="str">
        <f>IF($G84&lt;60,"","○")</f>
        <v>○</v>
      </c>
      <c r="V84" s="55"/>
      <c r="W84" s="55"/>
      <c r="X84" s="56"/>
      <c r="Y84" s="68">
        <f t="shared" ref="Y84:AE101" si="29">IF($G84&lt;60,"",$H84)</f>
        <v>2</v>
      </c>
      <c r="Z84" s="145">
        <f t="shared" si="29"/>
        <v>2</v>
      </c>
      <c r="AA84" s="149">
        <f t="shared" si="29"/>
        <v>2</v>
      </c>
      <c r="AB84" s="57">
        <f t="shared" si="29"/>
        <v>2</v>
      </c>
      <c r="AC84" s="55"/>
      <c r="AD84" s="57">
        <f t="shared" si="29"/>
        <v>2</v>
      </c>
      <c r="AE84" s="57">
        <f t="shared" si="29"/>
        <v>2</v>
      </c>
      <c r="AF84" s="56"/>
      <c r="AG84" s="54"/>
      <c r="AH84" s="55"/>
      <c r="AI84" s="55"/>
      <c r="AJ84" s="110">
        <f>IF($G84&lt;60,"",$H84)</f>
        <v>2</v>
      </c>
    </row>
    <row r="85" spans="2:36" ht="10.5" customHeight="1" x14ac:dyDescent="0.15">
      <c r="B85" s="379"/>
      <c r="C85" s="418"/>
      <c r="D85" s="375"/>
      <c r="E85" s="262" t="s">
        <v>146</v>
      </c>
      <c r="F85" s="43"/>
      <c r="G85" s="42">
        <v>100</v>
      </c>
      <c r="H85" s="132">
        <v>2</v>
      </c>
      <c r="I85" s="44" t="s">
        <v>64</v>
      </c>
      <c r="J85" s="44" t="s">
        <v>125</v>
      </c>
      <c r="K85" s="44" t="s">
        <v>54</v>
      </c>
      <c r="L85" s="146">
        <f t="shared" si="28"/>
        <v>2</v>
      </c>
      <c r="M85" s="72"/>
      <c r="N85" s="104"/>
      <c r="O85" s="71"/>
      <c r="P85" s="71"/>
      <c r="Q85" s="71"/>
      <c r="R85" s="71"/>
      <c r="S85" s="71"/>
      <c r="T85" s="71"/>
      <c r="U85" s="71"/>
      <c r="V85" s="105" t="str">
        <f t="shared" ref="V85:V103" si="30">IF($G85&lt;60,"","○")</f>
        <v>○</v>
      </c>
      <c r="W85" s="71"/>
      <c r="X85" s="72"/>
      <c r="Y85" s="68">
        <f t="shared" si="29"/>
        <v>2</v>
      </c>
      <c r="Z85" s="145">
        <f t="shared" si="29"/>
        <v>2</v>
      </c>
      <c r="AA85" s="149">
        <f t="shared" si="29"/>
        <v>2</v>
      </c>
      <c r="AB85" s="57">
        <f t="shared" si="29"/>
        <v>2</v>
      </c>
      <c r="AC85" s="55"/>
      <c r="AD85" s="57">
        <f t="shared" si="29"/>
        <v>2</v>
      </c>
      <c r="AE85" s="57">
        <f t="shared" si="29"/>
        <v>2</v>
      </c>
      <c r="AF85" s="56"/>
      <c r="AG85" s="54"/>
      <c r="AH85" s="55"/>
      <c r="AI85" s="55"/>
      <c r="AJ85" s="110">
        <f>IF($G85&lt;60,"",$H85)</f>
        <v>2</v>
      </c>
    </row>
    <row r="86" spans="2:36" ht="10.5" customHeight="1" x14ac:dyDescent="0.15">
      <c r="B86" s="379"/>
      <c r="C86" s="418"/>
      <c r="D86" s="375"/>
      <c r="E86" s="262" t="s">
        <v>147</v>
      </c>
      <c r="F86" s="43"/>
      <c r="G86" s="42">
        <v>100</v>
      </c>
      <c r="H86" s="132">
        <v>2</v>
      </c>
      <c r="I86" s="44" t="s">
        <v>64</v>
      </c>
      <c r="J86" s="44" t="s">
        <v>125</v>
      </c>
      <c r="K86" s="44" t="s">
        <v>54</v>
      </c>
      <c r="L86" s="146">
        <f t="shared" si="28"/>
        <v>2</v>
      </c>
      <c r="M86" s="72"/>
      <c r="N86" s="133"/>
      <c r="O86" s="55"/>
      <c r="P86" s="55"/>
      <c r="Q86" s="55"/>
      <c r="R86" s="55"/>
      <c r="S86" s="55"/>
      <c r="T86" s="55"/>
      <c r="U86" s="55"/>
      <c r="V86" s="105" t="str">
        <f t="shared" si="30"/>
        <v>○</v>
      </c>
      <c r="W86" s="71"/>
      <c r="X86" s="72"/>
      <c r="Y86" s="68">
        <f t="shared" si="29"/>
        <v>2</v>
      </c>
      <c r="Z86" s="145">
        <f t="shared" si="29"/>
        <v>2</v>
      </c>
      <c r="AA86" s="149">
        <f t="shared" si="29"/>
        <v>2</v>
      </c>
      <c r="AB86" s="57">
        <f t="shared" si="29"/>
        <v>2</v>
      </c>
      <c r="AC86" s="55"/>
      <c r="AD86" s="57">
        <f t="shared" si="29"/>
        <v>2</v>
      </c>
      <c r="AE86" s="57">
        <f t="shared" si="29"/>
        <v>2</v>
      </c>
      <c r="AF86" s="56"/>
      <c r="AG86" s="54"/>
      <c r="AH86" s="55"/>
      <c r="AI86" s="55"/>
      <c r="AJ86" s="110">
        <f>IF($G86&lt;60,"",$H86)</f>
        <v>2</v>
      </c>
    </row>
    <row r="87" spans="2:36" ht="10.5" customHeight="1" x14ac:dyDescent="0.15">
      <c r="B87" s="379"/>
      <c r="C87" s="418"/>
      <c r="D87" s="375"/>
      <c r="E87" s="262" t="s">
        <v>222</v>
      </c>
      <c r="F87" s="43"/>
      <c r="G87" s="42"/>
      <c r="H87" s="132">
        <v>2</v>
      </c>
      <c r="I87" s="44" t="s">
        <v>64</v>
      </c>
      <c r="J87" s="44" t="s">
        <v>124</v>
      </c>
      <c r="K87" s="44" t="s">
        <v>54</v>
      </c>
      <c r="L87" s="146" t="str">
        <f t="shared" si="28"/>
        <v/>
      </c>
      <c r="M87" s="72"/>
      <c r="N87" s="104"/>
      <c r="O87" s="71"/>
      <c r="P87" s="71"/>
      <c r="Q87" s="71"/>
      <c r="R87" s="71"/>
      <c r="S87" s="71"/>
      <c r="T87" s="71"/>
      <c r="U87" s="71"/>
      <c r="V87" s="105" t="str">
        <f t="shared" si="30"/>
        <v/>
      </c>
      <c r="W87" s="71"/>
      <c r="X87" s="72"/>
      <c r="Y87" s="68" t="str">
        <f t="shared" si="29"/>
        <v/>
      </c>
      <c r="Z87" s="145" t="str">
        <f t="shared" si="29"/>
        <v/>
      </c>
      <c r="AA87" s="149" t="str">
        <f t="shared" si="29"/>
        <v/>
      </c>
      <c r="AB87" s="57" t="str">
        <f t="shared" si="29"/>
        <v/>
      </c>
      <c r="AC87" s="57" t="str">
        <f t="shared" si="29"/>
        <v/>
      </c>
      <c r="AD87" s="57" t="str">
        <f t="shared" si="29"/>
        <v/>
      </c>
      <c r="AE87" s="55"/>
      <c r="AF87" s="56"/>
      <c r="AG87" s="149" t="str">
        <f>IF($G87&lt;60,"",$H87)</f>
        <v/>
      </c>
      <c r="AH87" s="57" t="str">
        <f>IF($G87&lt;60,"",$H87)</f>
        <v/>
      </c>
      <c r="AI87" s="55"/>
      <c r="AJ87" s="56"/>
    </row>
    <row r="88" spans="2:36" ht="10.5" customHeight="1" x14ac:dyDescent="0.15">
      <c r="B88" s="379"/>
      <c r="C88" s="418"/>
      <c r="D88" s="375"/>
      <c r="E88" s="262" t="s">
        <v>148</v>
      </c>
      <c r="F88" s="43"/>
      <c r="G88" s="42">
        <v>100</v>
      </c>
      <c r="H88" s="132">
        <v>2</v>
      </c>
      <c r="I88" s="44" t="s">
        <v>64</v>
      </c>
      <c r="J88" s="44" t="s">
        <v>119</v>
      </c>
      <c r="K88" s="44" t="s">
        <v>54</v>
      </c>
      <c r="L88" s="146">
        <f t="shared" si="28"/>
        <v>2</v>
      </c>
      <c r="M88" s="72"/>
      <c r="N88" s="104"/>
      <c r="O88" s="71"/>
      <c r="P88" s="71"/>
      <c r="Q88" s="71"/>
      <c r="R88" s="71"/>
      <c r="S88" s="71"/>
      <c r="T88" s="71"/>
      <c r="U88" s="71"/>
      <c r="V88" s="105" t="str">
        <f t="shared" si="30"/>
        <v>○</v>
      </c>
      <c r="W88" s="71"/>
      <c r="X88" s="72"/>
      <c r="Y88" s="68">
        <f t="shared" si="29"/>
        <v>2</v>
      </c>
      <c r="Z88" s="145">
        <f t="shared" si="29"/>
        <v>2</v>
      </c>
      <c r="AA88" s="149">
        <f t="shared" si="29"/>
        <v>2</v>
      </c>
      <c r="AB88" s="57">
        <f t="shared" si="29"/>
        <v>2</v>
      </c>
      <c r="AC88" s="57">
        <f t="shared" si="29"/>
        <v>2</v>
      </c>
      <c r="AD88" s="57">
        <f t="shared" si="29"/>
        <v>2</v>
      </c>
      <c r="AE88" s="55"/>
      <c r="AF88" s="56"/>
      <c r="AG88" s="149">
        <f>IF($G88&lt;60,"",$H88)</f>
        <v>2</v>
      </c>
      <c r="AH88" s="57">
        <f>IF($G88&lt;60,"",$H88)</f>
        <v>2</v>
      </c>
      <c r="AI88" s="55"/>
      <c r="AJ88" s="56"/>
    </row>
    <row r="89" spans="2:36" ht="10.5" customHeight="1" x14ac:dyDescent="0.15">
      <c r="B89" s="379"/>
      <c r="C89" s="418"/>
      <c r="D89" s="375"/>
      <c r="E89" s="217" t="s">
        <v>149</v>
      </c>
      <c r="F89" s="43"/>
      <c r="G89" s="42">
        <v>100</v>
      </c>
      <c r="H89" s="132">
        <v>2</v>
      </c>
      <c r="I89" s="44" t="s">
        <v>64</v>
      </c>
      <c r="J89" s="44" t="s">
        <v>122</v>
      </c>
      <c r="K89" s="44" t="s">
        <v>54</v>
      </c>
      <c r="L89" s="146">
        <f t="shared" si="28"/>
        <v>2</v>
      </c>
      <c r="M89" s="72"/>
      <c r="N89" s="133"/>
      <c r="O89" s="55"/>
      <c r="P89" s="55"/>
      <c r="Q89" s="55"/>
      <c r="R89" s="55"/>
      <c r="S89" s="55"/>
      <c r="T89" s="55"/>
      <c r="U89" s="55"/>
      <c r="V89" s="116" t="str">
        <f t="shared" si="30"/>
        <v>○</v>
      </c>
      <c r="W89" s="55"/>
      <c r="X89" s="56"/>
      <c r="Y89" s="52">
        <f t="shared" si="29"/>
        <v>2</v>
      </c>
      <c r="Z89" s="134">
        <f t="shared" si="29"/>
        <v>2</v>
      </c>
      <c r="AA89" s="149">
        <f t="shared" si="29"/>
        <v>2</v>
      </c>
      <c r="AB89" s="57">
        <f t="shared" si="29"/>
        <v>2</v>
      </c>
      <c r="AC89" s="55"/>
      <c r="AD89" s="57">
        <f t="shared" si="29"/>
        <v>2</v>
      </c>
      <c r="AE89" s="57">
        <f t="shared" si="29"/>
        <v>2</v>
      </c>
      <c r="AF89" s="56"/>
      <c r="AG89" s="54"/>
      <c r="AH89" s="55"/>
      <c r="AI89" s="55"/>
      <c r="AJ89" s="137">
        <f t="shared" ref="AJ89:AJ93" si="31">IF($G89&lt;60,"",$H89)</f>
        <v>2</v>
      </c>
    </row>
    <row r="90" spans="2:36" ht="10.5" customHeight="1" x14ac:dyDescent="0.15">
      <c r="B90" s="379"/>
      <c r="C90" s="418"/>
      <c r="D90" s="375"/>
      <c r="E90" s="262" t="s">
        <v>150</v>
      </c>
      <c r="F90" s="43"/>
      <c r="G90" s="42">
        <v>100</v>
      </c>
      <c r="H90" s="132">
        <v>2</v>
      </c>
      <c r="I90" s="44" t="s">
        <v>64</v>
      </c>
      <c r="J90" s="44" t="s">
        <v>119</v>
      </c>
      <c r="K90" s="44" t="s">
        <v>54</v>
      </c>
      <c r="L90" s="146">
        <f t="shared" si="28"/>
        <v>2</v>
      </c>
      <c r="M90" s="72"/>
      <c r="N90" s="133"/>
      <c r="O90" s="55"/>
      <c r="P90" s="55"/>
      <c r="Q90" s="55"/>
      <c r="R90" s="55"/>
      <c r="S90" s="55"/>
      <c r="T90" s="55"/>
      <c r="U90" s="55"/>
      <c r="V90" s="105" t="str">
        <f t="shared" si="30"/>
        <v>○</v>
      </c>
      <c r="W90" s="71"/>
      <c r="X90" s="72"/>
      <c r="Y90" s="68">
        <f t="shared" si="29"/>
        <v>2</v>
      </c>
      <c r="Z90" s="145">
        <f t="shared" si="29"/>
        <v>2</v>
      </c>
      <c r="AA90" s="149">
        <f t="shared" si="29"/>
        <v>2</v>
      </c>
      <c r="AB90" s="57">
        <f t="shared" si="29"/>
        <v>2</v>
      </c>
      <c r="AC90" s="55"/>
      <c r="AD90" s="57">
        <f t="shared" si="29"/>
        <v>2</v>
      </c>
      <c r="AE90" s="57">
        <f t="shared" si="29"/>
        <v>2</v>
      </c>
      <c r="AF90" s="56"/>
      <c r="AG90" s="54"/>
      <c r="AH90" s="55"/>
      <c r="AI90" s="55"/>
      <c r="AJ90" s="110">
        <f t="shared" si="31"/>
        <v>2</v>
      </c>
    </row>
    <row r="91" spans="2:36" ht="10.5" customHeight="1" x14ac:dyDescent="0.15">
      <c r="B91" s="379"/>
      <c r="C91" s="418"/>
      <c r="D91" s="375"/>
      <c r="E91" s="262" t="s">
        <v>151</v>
      </c>
      <c r="F91" s="43"/>
      <c r="G91" s="42">
        <v>100</v>
      </c>
      <c r="H91" s="132">
        <v>2</v>
      </c>
      <c r="I91" s="44" t="s">
        <v>64</v>
      </c>
      <c r="J91" s="44" t="s">
        <v>122</v>
      </c>
      <c r="K91" s="44" t="s">
        <v>54</v>
      </c>
      <c r="L91" s="146">
        <f t="shared" si="28"/>
        <v>2</v>
      </c>
      <c r="M91" s="72"/>
      <c r="N91" s="133"/>
      <c r="O91" s="55"/>
      <c r="P91" s="55"/>
      <c r="Q91" s="55"/>
      <c r="R91" s="55"/>
      <c r="S91" s="55"/>
      <c r="T91" s="55"/>
      <c r="U91" s="55"/>
      <c r="V91" s="105" t="str">
        <f t="shared" si="30"/>
        <v>○</v>
      </c>
      <c r="W91" s="71"/>
      <c r="X91" s="72"/>
      <c r="Y91" s="68">
        <f t="shared" si="29"/>
        <v>2</v>
      </c>
      <c r="Z91" s="145">
        <f t="shared" si="29"/>
        <v>2</v>
      </c>
      <c r="AA91" s="149">
        <f t="shared" si="29"/>
        <v>2</v>
      </c>
      <c r="AB91" s="57">
        <f t="shared" si="29"/>
        <v>2</v>
      </c>
      <c r="AC91" s="141">
        <f t="shared" si="29"/>
        <v>2</v>
      </c>
      <c r="AD91" s="57">
        <f t="shared" si="29"/>
        <v>2</v>
      </c>
      <c r="AE91" s="136"/>
      <c r="AF91" s="56"/>
      <c r="AG91" s="140">
        <f>IF($G91&lt;60,"",$H91)</f>
        <v>2</v>
      </c>
      <c r="AH91" s="141">
        <f>IF($G91&lt;60,"",$H91)</f>
        <v>2</v>
      </c>
      <c r="AI91" s="55"/>
      <c r="AJ91" s="103"/>
    </row>
    <row r="92" spans="2:36" ht="10.5" customHeight="1" x14ac:dyDescent="0.15">
      <c r="B92" s="379"/>
      <c r="C92" s="418"/>
      <c r="D92" s="375"/>
      <c r="E92" s="262" t="s">
        <v>152</v>
      </c>
      <c r="F92" s="43"/>
      <c r="G92" s="42">
        <v>100</v>
      </c>
      <c r="H92" s="132">
        <v>2</v>
      </c>
      <c r="I92" s="44" t="s">
        <v>64</v>
      </c>
      <c r="J92" s="44" t="s">
        <v>124</v>
      </c>
      <c r="K92" s="44" t="s">
        <v>54</v>
      </c>
      <c r="L92" s="146">
        <f t="shared" si="28"/>
        <v>2</v>
      </c>
      <c r="M92" s="72"/>
      <c r="N92" s="133"/>
      <c r="O92" s="55"/>
      <c r="P92" s="55"/>
      <c r="Q92" s="55"/>
      <c r="R92" s="55"/>
      <c r="S92" s="55"/>
      <c r="T92" s="55"/>
      <c r="U92" s="55"/>
      <c r="V92" s="105" t="str">
        <f t="shared" si="30"/>
        <v>○</v>
      </c>
      <c r="W92" s="71"/>
      <c r="X92" s="72"/>
      <c r="Y92" s="68">
        <f t="shared" si="29"/>
        <v>2</v>
      </c>
      <c r="Z92" s="145">
        <f t="shared" si="29"/>
        <v>2</v>
      </c>
      <c r="AA92" s="149">
        <f t="shared" si="29"/>
        <v>2</v>
      </c>
      <c r="AB92" s="57">
        <f t="shared" si="29"/>
        <v>2</v>
      </c>
      <c r="AC92" s="55"/>
      <c r="AD92" s="57">
        <f t="shared" si="29"/>
        <v>2</v>
      </c>
      <c r="AE92" s="57">
        <f t="shared" si="29"/>
        <v>2</v>
      </c>
      <c r="AF92" s="56"/>
      <c r="AG92" s="54"/>
      <c r="AH92" s="55"/>
      <c r="AI92" s="55"/>
      <c r="AJ92" s="110">
        <f t="shared" si="31"/>
        <v>2</v>
      </c>
    </row>
    <row r="93" spans="2:36" ht="10.5" customHeight="1" x14ac:dyDescent="0.15">
      <c r="B93" s="379"/>
      <c r="C93" s="418"/>
      <c r="D93" s="375"/>
      <c r="E93" s="262" t="s">
        <v>223</v>
      </c>
      <c r="F93" s="43"/>
      <c r="G93" s="42"/>
      <c r="H93" s="132">
        <v>2</v>
      </c>
      <c r="I93" s="44" t="s">
        <v>64</v>
      </c>
      <c r="J93" s="44" t="s">
        <v>122</v>
      </c>
      <c r="K93" s="44" t="s">
        <v>54</v>
      </c>
      <c r="L93" s="146" t="str">
        <f t="shared" si="28"/>
        <v/>
      </c>
      <c r="M93" s="72"/>
      <c r="N93" s="133"/>
      <c r="O93" s="55"/>
      <c r="P93" s="55"/>
      <c r="Q93" s="55"/>
      <c r="R93" s="55"/>
      <c r="S93" s="55"/>
      <c r="T93" s="55"/>
      <c r="U93" s="55"/>
      <c r="V93" s="105" t="str">
        <f t="shared" si="30"/>
        <v/>
      </c>
      <c r="W93" s="71"/>
      <c r="X93" s="72"/>
      <c r="Y93" s="68" t="str">
        <f t="shared" si="29"/>
        <v/>
      </c>
      <c r="Z93" s="145" t="str">
        <f t="shared" si="29"/>
        <v/>
      </c>
      <c r="AA93" s="149" t="str">
        <f t="shared" si="29"/>
        <v/>
      </c>
      <c r="AB93" s="57" t="str">
        <f t="shared" si="29"/>
        <v/>
      </c>
      <c r="AC93" s="55"/>
      <c r="AD93" s="57" t="str">
        <f t="shared" si="29"/>
        <v/>
      </c>
      <c r="AE93" s="57" t="str">
        <f t="shared" si="29"/>
        <v/>
      </c>
      <c r="AF93" s="56"/>
      <c r="AG93" s="54"/>
      <c r="AH93" s="55"/>
      <c r="AI93" s="55"/>
      <c r="AJ93" s="110" t="str">
        <f t="shared" si="31"/>
        <v/>
      </c>
    </row>
    <row r="94" spans="2:36" ht="10.5" customHeight="1" x14ac:dyDescent="0.15">
      <c r="B94" s="379"/>
      <c r="C94" s="418"/>
      <c r="D94" s="375"/>
      <c r="E94" s="262" t="s">
        <v>153</v>
      </c>
      <c r="F94" s="43"/>
      <c r="G94" s="42">
        <v>100</v>
      </c>
      <c r="H94" s="132">
        <v>2</v>
      </c>
      <c r="I94" s="44" t="s">
        <v>64</v>
      </c>
      <c r="J94" s="44" t="s">
        <v>119</v>
      </c>
      <c r="K94" s="44" t="s">
        <v>54</v>
      </c>
      <c r="L94" s="146">
        <f>IF($G94&lt;60,"",$H94)</f>
        <v>2</v>
      </c>
      <c r="M94" s="72"/>
      <c r="N94" s="133"/>
      <c r="O94" s="55"/>
      <c r="P94" s="55"/>
      <c r="Q94" s="55"/>
      <c r="R94" s="55"/>
      <c r="S94" s="55"/>
      <c r="T94" s="55"/>
      <c r="U94" s="55"/>
      <c r="V94" s="105" t="str">
        <f>IF($G94&lt;60,"","○")</f>
        <v>○</v>
      </c>
      <c r="W94" s="71"/>
      <c r="X94" s="72"/>
      <c r="Y94" s="68">
        <f>IF($G94&lt;60,"",$H94)</f>
        <v>2</v>
      </c>
      <c r="Z94" s="145">
        <f>IF($G94&lt;60,"",$H94)</f>
        <v>2</v>
      </c>
      <c r="AA94" s="149">
        <f>IF($G94&lt;60,"",$H94)</f>
        <v>2</v>
      </c>
      <c r="AB94" s="57">
        <f>IF($G94&lt;60,"",$H94)</f>
        <v>2</v>
      </c>
      <c r="AC94" s="55"/>
      <c r="AD94" s="57">
        <f>IF($G94&lt;60,"",$H94)</f>
        <v>2</v>
      </c>
      <c r="AE94" s="57">
        <f>IF($G94&lt;60,"",$H94)</f>
        <v>2</v>
      </c>
      <c r="AF94" s="56"/>
      <c r="AG94" s="54"/>
      <c r="AH94" s="55"/>
      <c r="AI94" s="55"/>
      <c r="AJ94" s="110">
        <f>IF($G94&lt;60,"",$H94)</f>
        <v>2</v>
      </c>
    </row>
    <row r="95" spans="2:36" ht="10.5" customHeight="1" x14ac:dyDescent="0.15">
      <c r="B95" s="379"/>
      <c r="C95" s="418"/>
      <c r="D95" s="375"/>
      <c r="E95" s="262" t="s">
        <v>154</v>
      </c>
      <c r="F95" s="43"/>
      <c r="G95" s="42">
        <v>100</v>
      </c>
      <c r="H95" s="132">
        <v>2</v>
      </c>
      <c r="I95" s="44" t="s">
        <v>64</v>
      </c>
      <c r="J95" s="44" t="s">
        <v>122</v>
      </c>
      <c r="K95" s="44" t="s">
        <v>54</v>
      </c>
      <c r="L95" s="146">
        <f t="shared" si="28"/>
        <v>2</v>
      </c>
      <c r="M95" s="72"/>
      <c r="N95" s="104"/>
      <c r="O95" s="71"/>
      <c r="P95" s="71"/>
      <c r="Q95" s="71"/>
      <c r="R95" s="71"/>
      <c r="S95" s="71"/>
      <c r="T95" s="71"/>
      <c r="U95" s="71"/>
      <c r="V95" s="105" t="str">
        <f t="shared" si="30"/>
        <v>○</v>
      </c>
      <c r="W95" s="71"/>
      <c r="X95" s="72"/>
      <c r="Y95" s="68">
        <f t="shared" si="29"/>
        <v>2</v>
      </c>
      <c r="Z95" s="145">
        <f t="shared" si="29"/>
        <v>2</v>
      </c>
      <c r="AA95" s="149">
        <f t="shared" si="29"/>
        <v>2</v>
      </c>
      <c r="AB95" s="57">
        <f t="shared" si="29"/>
        <v>2</v>
      </c>
      <c r="AC95" s="57">
        <f t="shared" si="29"/>
        <v>2</v>
      </c>
      <c r="AD95" s="57">
        <f t="shared" si="29"/>
        <v>2</v>
      </c>
      <c r="AE95" s="55"/>
      <c r="AF95" s="56"/>
      <c r="AG95" s="149">
        <f>IF($G95&lt;60,"",$H95)</f>
        <v>2</v>
      </c>
      <c r="AH95" s="57">
        <f t="shared" ref="AG95:AH103" si="32">IF($G95&lt;60,"",$H95)</f>
        <v>2</v>
      </c>
      <c r="AI95" s="55"/>
      <c r="AJ95" s="56"/>
    </row>
    <row r="96" spans="2:36" ht="10.5" customHeight="1" x14ac:dyDescent="0.15">
      <c r="B96" s="379"/>
      <c r="C96" s="418"/>
      <c r="D96" s="375"/>
      <c r="E96" s="262" t="s">
        <v>155</v>
      </c>
      <c r="F96" s="43"/>
      <c r="G96" s="42">
        <v>100</v>
      </c>
      <c r="H96" s="132">
        <v>2</v>
      </c>
      <c r="I96" s="44" t="s">
        <v>64</v>
      </c>
      <c r="J96" s="44" t="s">
        <v>125</v>
      </c>
      <c r="K96" s="44" t="s">
        <v>130</v>
      </c>
      <c r="L96" s="146">
        <f t="shared" si="28"/>
        <v>2</v>
      </c>
      <c r="M96" s="72"/>
      <c r="N96" s="104"/>
      <c r="O96" s="71"/>
      <c r="P96" s="71"/>
      <c r="Q96" s="71"/>
      <c r="R96" s="71"/>
      <c r="S96" s="71"/>
      <c r="T96" s="71"/>
      <c r="U96" s="71"/>
      <c r="V96" s="105" t="str">
        <f>IF($G96&lt;60,"","○")</f>
        <v>○</v>
      </c>
      <c r="W96" s="71"/>
      <c r="X96" s="72"/>
      <c r="Y96" s="68">
        <f t="shared" si="29"/>
        <v>2</v>
      </c>
      <c r="Z96" s="202">
        <f t="shared" si="29"/>
        <v>2</v>
      </c>
      <c r="AA96" s="149">
        <f t="shared" si="29"/>
        <v>2</v>
      </c>
      <c r="AB96" s="57">
        <f t="shared" si="29"/>
        <v>2</v>
      </c>
      <c r="AC96" s="57">
        <f t="shared" si="29"/>
        <v>2</v>
      </c>
      <c r="AD96" s="57">
        <f t="shared" si="29"/>
        <v>2</v>
      </c>
      <c r="AE96" s="55"/>
      <c r="AF96" s="56"/>
      <c r="AG96" s="149">
        <f>IF($G96&lt;60,"",$H96)</f>
        <v>2</v>
      </c>
      <c r="AH96" s="57">
        <f>IF($G96&lt;60,"",$H96)</f>
        <v>2</v>
      </c>
      <c r="AI96" s="55"/>
      <c r="AJ96" s="56"/>
    </row>
    <row r="97" spans="1:37" ht="10.5" customHeight="1" x14ac:dyDescent="0.15">
      <c r="B97" s="379"/>
      <c r="C97" s="418"/>
      <c r="D97" s="375"/>
      <c r="E97" s="262" t="s">
        <v>156</v>
      </c>
      <c r="F97" s="43"/>
      <c r="G97" s="42">
        <v>100</v>
      </c>
      <c r="H97" s="132">
        <v>2</v>
      </c>
      <c r="I97" s="44" t="s">
        <v>64</v>
      </c>
      <c r="J97" s="44" t="s">
        <v>125</v>
      </c>
      <c r="K97" s="44" t="s">
        <v>130</v>
      </c>
      <c r="L97" s="146">
        <f t="shared" si="28"/>
        <v>2</v>
      </c>
      <c r="M97" s="72"/>
      <c r="N97" s="104"/>
      <c r="O97" s="71"/>
      <c r="P97" s="71"/>
      <c r="Q97" s="71"/>
      <c r="R97" s="71"/>
      <c r="S97" s="71"/>
      <c r="T97" s="71"/>
      <c r="U97" s="71"/>
      <c r="V97" s="105" t="str">
        <f>IF($G97&lt;60,"","○")</f>
        <v>○</v>
      </c>
      <c r="W97" s="71"/>
      <c r="X97" s="72"/>
      <c r="Y97" s="68">
        <f t="shared" si="29"/>
        <v>2</v>
      </c>
      <c r="Z97" s="202">
        <f t="shared" si="29"/>
        <v>2</v>
      </c>
      <c r="AA97" s="149">
        <f t="shared" si="29"/>
        <v>2</v>
      </c>
      <c r="AB97" s="57">
        <f t="shared" si="29"/>
        <v>2</v>
      </c>
      <c r="AC97" s="57">
        <f t="shared" si="29"/>
        <v>2</v>
      </c>
      <c r="AD97" s="57">
        <f t="shared" si="29"/>
        <v>2</v>
      </c>
      <c r="AE97" s="55"/>
      <c r="AF97" s="56"/>
      <c r="AG97" s="149">
        <f>IF($G97&lt;60,"",$H97)</f>
        <v>2</v>
      </c>
      <c r="AH97" s="57">
        <f>IF($G97&lt;60,"",$H97)</f>
        <v>2</v>
      </c>
      <c r="AI97" s="55"/>
      <c r="AJ97" s="56"/>
    </row>
    <row r="98" spans="1:37" ht="10.5" customHeight="1" x14ac:dyDescent="0.15">
      <c r="B98" s="379"/>
      <c r="C98" s="418"/>
      <c r="D98" s="375"/>
      <c r="E98" s="262" t="s">
        <v>157</v>
      </c>
      <c r="F98" s="43"/>
      <c r="G98" s="42">
        <v>100</v>
      </c>
      <c r="H98" s="132">
        <v>2</v>
      </c>
      <c r="I98" s="44" t="s">
        <v>64</v>
      </c>
      <c r="J98" s="44" t="s">
        <v>122</v>
      </c>
      <c r="K98" s="44" t="s">
        <v>54</v>
      </c>
      <c r="L98" s="146">
        <f t="shared" si="28"/>
        <v>2</v>
      </c>
      <c r="M98" s="72"/>
      <c r="N98" s="104"/>
      <c r="O98" s="71"/>
      <c r="P98" s="71"/>
      <c r="Q98" s="71"/>
      <c r="R98" s="71"/>
      <c r="S98" s="71"/>
      <c r="T98" s="71"/>
      <c r="U98" s="71"/>
      <c r="V98" s="105" t="str">
        <f t="shared" si="30"/>
        <v>○</v>
      </c>
      <c r="W98" s="71"/>
      <c r="X98" s="72"/>
      <c r="Y98" s="68">
        <f t="shared" si="29"/>
        <v>2</v>
      </c>
      <c r="Z98" s="145">
        <f t="shared" si="29"/>
        <v>2</v>
      </c>
      <c r="AA98" s="149">
        <f t="shared" si="29"/>
        <v>2</v>
      </c>
      <c r="AB98" s="57">
        <f t="shared" si="29"/>
        <v>2</v>
      </c>
      <c r="AC98" s="57">
        <f t="shared" si="29"/>
        <v>2</v>
      </c>
      <c r="AD98" s="57">
        <f t="shared" si="29"/>
        <v>2</v>
      </c>
      <c r="AE98" s="55"/>
      <c r="AF98" s="56"/>
      <c r="AG98" s="149">
        <f t="shared" si="32"/>
        <v>2</v>
      </c>
      <c r="AH98" s="57">
        <f t="shared" si="32"/>
        <v>2</v>
      </c>
      <c r="AI98" s="55"/>
      <c r="AJ98" s="56"/>
    </row>
    <row r="99" spans="1:37" ht="10.5" customHeight="1" x14ac:dyDescent="0.15">
      <c r="B99" s="379"/>
      <c r="C99" s="418"/>
      <c r="D99" s="375"/>
      <c r="E99" s="262" t="s">
        <v>158</v>
      </c>
      <c r="F99" s="43"/>
      <c r="G99" s="42">
        <v>100</v>
      </c>
      <c r="H99" s="132">
        <v>2</v>
      </c>
      <c r="I99" s="44" t="s">
        <v>64</v>
      </c>
      <c r="J99" s="44" t="s">
        <v>159</v>
      </c>
      <c r="K99" s="44" t="s">
        <v>54</v>
      </c>
      <c r="L99" s="146">
        <f t="shared" si="28"/>
        <v>2</v>
      </c>
      <c r="M99" s="72"/>
      <c r="N99" s="104"/>
      <c r="O99" s="71"/>
      <c r="P99" s="71"/>
      <c r="Q99" s="71"/>
      <c r="R99" s="71"/>
      <c r="S99" s="71"/>
      <c r="T99" s="71"/>
      <c r="U99" s="71"/>
      <c r="V99" s="105" t="str">
        <f t="shared" si="30"/>
        <v>○</v>
      </c>
      <c r="W99" s="71"/>
      <c r="X99" s="72"/>
      <c r="Y99" s="68">
        <f t="shared" si="29"/>
        <v>2</v>
      </c>
      <c r="Z99" s="145">
        <f t="shared" si="29"/>
        <v>2</v>
      </c>
      <c r="AA99" s="149">
        <f t="shared" si="29"/>
        <v>2</v>
      </c>
      <c r="AB99" s="57">
        <f t="shared" si="29"/>
        <v>2</v>
      </c>
      <c r="AC99" s="57">
        <f t="shared" si="29"/>
        <v>2</v>
      </c>
      <c r="AD99" s="57">
        <f t="shared" si="29"/>
        <v>2</v>
      </c>
      <c r="AE99" s="55"/>
      <c r="AF99" s="56"/>
      <c r="AG99" s="149">
        <f t="shared" si="32"/>
        <v>2</v>
      </c>
      <c r="AH99" s="57">
        <f t="shared" si="32"/>
        <v>2</v>
      </c>
      <c r="AI99" s="55"/>
      <c r="AJ99" s="56"/>
    </row>
    <row r="100" spans="1:37" ht="10.5" customHeight="1" x14ac:dyDescent="0.15">
      <c r="B100" s="379"/>
      <c r="C100" s="418"/>
      <c r="D100" s="375"/>
      <c r="E100" s="262" t="s">
        <v>160</v>
      </c>
      <c r="F100" s="43"/>
      <c r="G100" s="42">
        <v>100</v>
      </c>
      <c r="H100" s="132">
        <v>2</v>
      </c>
      <c r="I100" s="44" t="s">
        <v>64</v>
      </c>
      <c r="J100" s="44" t="s">
        <v>119</v>
      </c>
      <c r="K100" s="44" t="s">
        <v>54</v>
      </c>
      <c r="L100" s="146">
        <f t="shared" si="28"/>
        <v>2</v>
      </c>
      <c r="M100" s="72"/>
      <c r="N100" s="104"/>
      <c r="O100" s="71"/>
      <c r="P100" s="71"/>
      <c r="Q100" s="71"/>
      <c r="R100" s="71"/>
      <c r="S100" s="71"/>
      <c r="T100" s="71"/>
      <c r="U100" s="71"/>
      <c r="V100" s="105" t="str">
        <f t="shared" si="30"/>
        <v>○</v>
      </c>
      <c r="W100" s="71"/>
      <c r="X100" s="72"/>
      <c r="Y100" s="68">
        <f t="shared" si="29"/>
        <v>2</v>
      </c>
      <c r="Z100" s="145">
        <f t="shared" si="29"/>
        <v>2</v>
      </c>
      <c r="AA100" s="149">
        <f t="shared" si="29"/>
        <v>2</v>
      </c>
      <c r="AB100" s="57">
        <f t="shared" si="29"/>
        <v>2</v>
      </c>
      <c r="AC100" s="57">
        <f t="shared" si="29"/>
        <v>2</v>
      </c>
      <c r="AD100" s="57">
        <f t="shared" si="29"/>
        <v>2</v>
      </c>
      <c r="AE100" s="55"/>
      <c r="AF100" s="56"/>
      <c r="AG100" s="149">
        <f t="shared" si="32"/>
        <v>2</v>
      </c>
      <c r="AH100" s="57">
        <f t="shared" si="32"/>
        <v>2</v>
      </c>
      <c r="AI100" s="55"/>
      <c r="AJ100" s="56"/>
    </row>
    <row r="101" spans="1:37" ht="10.5" customHeight="1" x14ac:dyDescent="0.15">
      <c r="B101" s="379"/>
      <c r="C101" s="418"/>
      <c r="D101" s="375"/>
      <c r="E101" s="263" t="s">
        <v>161</v>
      </c>
      <c r="F101" s="43"/>
      <c r="G101" s="42">
        <v>100</v>
      </c>
      <c r="H101" s="132">
        <v>2</v>
      </c>
      <c r="I101" s="44" t="s">
        <v>64</v>
      </c>
      <c r="J101" s="44" t="s">
        <v>124</v>
      </c>
      <c r="K101" s="44" t="s">
        <v>54</v>
      </c>
      <c r="L101" s="146">
        <f t="shared" si="28"/>
        <v>2</v>
      </c>
      <c r="M101" s="72"/>
      <c r="N101" s="104"/>
      <c r="O101" s="71"/>
      <c r="P101" s="71"/>
      <c r="Q101" s="71"/>
      <c r="R101" s="71"/>
      <c r="S101" s="71"/>
      <c r="T101" s="71"/>
      <c r="U101" s="71"/>
      <c r="V101" s="105" t="str">
        <f t="shared" si="30"/>
        <v>○</v>
      </c>
      <c r="W101" s="71"/>
      <c r="X101" s="72"/>
      <c r="Y101" s="68">
        <f t="shared" si="29"/>
        <v>2</v>
      </c>
      <c r="Z101" s="145">
        <f t="shared" si="29"/>
        <v>2</v>
      </c>
      <c r="AA101" s="149">
        <f t="shared" si="29"/>
        <v>2</v>
      </c>
      <c r="AB101" s="57">
        <f t="shared" si="29"/>
        <v>2</v>
      </c>
      <c r="AC101" s="57">
        <f t="shared" si="29"/>
        <v>2</v>
      </c>
      <c r="AD101" s="57">
        <f t="shared" si="29"/>
        <v>2</v>
      </c>
      <c r="AE101" s="55"/>
      <c r="AF101" s="56"/>
      <c r="AG101" s="149">
        <f t="shared" si="32"/>
        <v>2</v>
      </c>
      <c r="AH101" s="57">
        <f t="shared" si="32"/>
        <v>2</v>
      </c>
      <c r="AI101" s="55"/>
      <c r="AJ101" s="56"/>
    </row>
    <row r="102" spans="1:37" ht="10.5" customHeight="1" x14ac:dyDescent="0.15">
      <c r="B102" s="379"/>
      <c r="C102" s="418"/>
      <c r="D102" s="375"/>
      <c r="E102" s="263" t="s">
        <v>232</v>
      </c>
      <c r="F102" s="43"/>
      <c r="G102" s="42">
        <v>100</v>
      </c>
      <c r="H102" s="132">
        <v>2</v>
      </c>
      <c r="I102" s="44" t="s">
        <v>64</v>
      </c>
      <c r="J102" s="44" t="s">
        <v>122</v>
      </c>
      <c r="K102" s="44" t="s">
        <v>54</v>
      </c>
      <c r="L102" s="146">
        <f t="shared" si="28"/>
        <v>2</v>
      </c>
      <c r="M102" s="161"/>
      <c r="N102" s="104"/>
      <c r="O102" s="71"/>
      <c r="P102" s="71"/>
      <c r="Q102" s="71"/>
      <c r="R102" s="71"/>
      <c r="S102" s="71"/>
      <c r="T102" s="71"/>
      <c r="U102" s="71"/>
      <c r="V102" s="105" t="str">
        <f t="shared" si="30"/>
        <v>○</v>
      </c>
      <c r="W102" s="108"/>
      <c r="X102" s="72"/>
      <c r="Y102" s="68">
        <f t="shared" ref="Y102:AD103" si="33">IF($G102&lt;60,"",$H102)</f>
        <v>2</v>
      </c>
      <c r="Z102" s="145">
        <f t="shared" si="33"/>
        <v>2</v>
      </c>
      <c r="AA102" s="149">
        <f t="shared" si="33"/>
        <v>2</v>
      </c>
      <c r="AB102" s="57">
        <f t="shared" si="33"/>
        <v>2</v>
      </c>
      <c r="AC102" s="57">
        <f t="shared" si="33"/>
        <v>2</v>
      </c>
      <c r="AD102" s="57">
        <f t="shared" si="33"/>
        <v>2</v>
      </c>
      <c r="AE102" s="55"/>
      <c r="AF102" s="56"/>
      <c r="AG102" s="149">
        <f t="shared" si="32"/>
        <v>2</v>
      </c>
      <c r="AH102" s="57">
        <f t="shared" si="32"/>
        <v>2</v>
      </c>
      <c r="AI102" s="55"/>
      <c r="AJ102" s="56"/>
    </row>
    <row r="103" spans="1:37" ht="10.5" customHeight="1" x14ac:dyDescent="0.15">
      <c r="B103" s="416"/>
      <c r="C103" s="418"/>
      <c r="D103" s="383"/>
      <c r="E103" s="263" t="s">
        <v>233</v>
      </c>
      <c r="F103" s="43"/>
      <c r="G103" s="42">
        <v>100</v>
      </c>
      <c r="H103" s="132">
        <v>2</v>
      </c>
      <c r="I103" s="44" t="s">
        <v>64</v>
      </c>
      <c r="J103" s="44" t="s">
        <v>234</v>
      </c>
      <c r="K103" s="44" t="s">
        <v>54</v>
      </c>
      <c r="L103" s="171">
        <f t="shared" si="28"/>
        <v>2</v>
      </c>
      <c r="M103" s="127"/>
      <c r="N103" s="104"/>
      <c r="O103" s="71"/>
      <c r="P103" s="71"/>
      <c r="Q103" s="71"/>
      <c r="R103" s="71"/>
      <c r="S103" s="71"/>
      <c r="T103" s="71"/>
      <c r="U103" s="71"/>
      <c r="V103" s="105" t="str">
        <f t="shared" si="30"/>
        <v>○</v>
      </c>
      <c r="W103" s="90"/>
      <c r="X103" s="72"/>
      <c r="Y103" s="68">
        <f t="shared" si="33"/>
        <v>2</v>
      </c>
      <c r="Z103" s="225">
        <f t="shared" si="33"/>
        <v>2</v>
      </c>
      <c r="AA103" s="149">
        <f t="shared" si="33"/>
        <v>2</v>
      </c>
      <c r="AB103" s="57">
        <f t="shared" si="33"/>
        <v>2</v>
      </c>
      <c r="AC103" s="57">
        <f t="shared" si="33"/>
        <v>2</v>
      </c>
      <c r="AD103" s="57">
        <f t="shared" si="33"/>
        <v>2</v>
      </c>
      <c r="AE103" s="55"/>
      <c r="AF103" s="56"/>
      <c r="AG103" s="149">
        <f t="shared" si="32"/>
        <v>2</v>
      </c>
      <c r="AH103" s="57">
        <f t="shared" si="32"/>
        <v>2</v>
      </c>
      <c r="AI103" s="55"/>
      <c r="AJ103" s="56"/>
    </row>
    <row r="104" spans="1:37" ht="15" customHeight="1" x14ac:dyDescent="0.15">
      <c r="B104" s="430" t="s">
        <v>162</v>
      </c>
      <c r="C104" s="431"/>
      <c r="D104" s="431"/>
      <c r="E104" s="431"/>
      <c r="F104" s="431"/>
      <c r="G104" s="431"/>
      <c r="H104" s="431"/>
      <c r="I104" s="431"/>
      <c r="J104" s="431"/>
      <c r="K104" s="478"/>
      <c r="L104" s="434">
        <f>SUM(L9:L103)</f>
        <v>84</v>
      </c>
      <c r="M104" s="436">
        <f>SUM(M9:M103)</f>
        <v>32</v>
      </c>
      <c r="N104" s="264">
        <f>COUNTIF(N9:N103,"◎")</f>
        <v>2</v>
      </c>
      <c r="O104" s="438">
        <f>COUNTIF(O9:O103,"◎")</f>
        <v>1</v>
      </c>
      <c r="P104" s="265">
        <f>COUNTIF(P9:P103,"◎")</f>
        <v>5</v>
      </c>
      <c r="Q104" s="265">
        <f>COUNTIF(Q9:Q103,"◎")</f>
        <v>20</v>
      </c>
      <c r="R104" s="438">
        <f>COUNTIF(R9:R103,"◎")+COUNTIF(R9:R103,"○")</f>
        <v>5</v>
      </c>
      <c r="S104" s="453">
        <f>COUNTIF(S9:S103,"◎")</f>
        <v>2</v>
      </c>
      <c r="T104" s="438">
        <f>COUNTIF(T9:T103,"◎")</f>
        <v>4</v>
      </c>
      <c r="U104" s="265">
        <f>COUNTIF(U9:U103,"◎")</f>
        <v>1</v>
      </c>
      <c r="V104" s="438">
        <f>COUNTIF(V9:V103,"○")</f>
        <v>17</v>
      </c>
      <c r="W104" s="265">
        <f>COUNTIF(W9:W103,"◎")</f>
        <v>4</v>
      </c>
      <c r="X104" s="422">
        <f>COUNTIF(X9:X103,"◎")</f>
        <v>2</v>
      </c>
      <c r="Y104" s="424">
        <f>SUM(Y9:Y103)</f>
        <v>168</v>
      </c>
      <c r="Z104" s="426">
        <f>SUM(Z9:Z103)</f>
        <v>142</v>
      </c>
      <c r="AA104" s="449">
        <f>SUM(AA9:AA103)</f>
        <v>84</v>
      </c>
      <c r="AB104" s="440">
        <f t="shared" ref="AB104:AJ104" si="34">SUM(AB9:AB103)</f>
        <v>72</v>
      </c>
      <c r="AC104" s="440">
        <f>SUM(AC9:AC103)</f>
        <v>46</v>
      </c>
      <c r="AD104" s="440">
        <f t="shared" si="34"/>
        <v>140</v>
      </c>
      <c r="AE104" s="440">
        <f t="shared" si="34"/>
        <v>72</v>
      </c>
      <c r="AF104" s="442">
        <f t="shared" si="34"/>
        <v>12</v>
      </c>
      <c r="AG104" s="449">
        <f t="shared" si="34"/>
        <v>96</v>
      </c>
      <c r="AH104" s="440">
        <f t="shared" si="34"/>
        <v>57</v>
      </c>
      <c r="AI104" s="440">
        <f t="shared" si="34"/>
        <v>39</v>
      </c>
      <c r="AJ104" s="442">
        <f t="shared" si="34"/>
        <v>44</v>
      </c>
    </row>
    <row r="105" spans="1:37" ht="15" customHeight="1" x14ac:dyDescent="0.15">
      <c r="B105" s="432"/>
      <c r="C105" s="433"/>
      <c r="D105" s="433"/>
      <c r="E105" s="433"/>
      <c r="F105" s="433"/>
      <c r="G105" s="433"/>
      <c r="H105" s="433"/>
      <c r="I105" s="433"/>
      <c r="J105" s="433"/>
      <c r="K105" s="479"/>
      <c r="L105" s="435"/>
      <c r="M105" s="437"/>
      <c r="N105" s="266">
        <f>COUNTIF(N9:N103,"○")-2</f>
        <v>7</v>
      </c>
      <c r="O105" s="439"/>
      <c r="P105" s="278">
        <f>COUNTIF(P9:P103,"○")-1</f>
        <v>5</v>
      </c>
      <c r="Q105" s="278">
        <f>COUNTIF(Q9:Q103,"◎")+COUNTIF(Q9:Q103,"○")</f>
        <v>24</v>
      </c>
      <c r="R105" s="439">
        <f>COUNTIF(R20:R104,"◎")</f>
        <v>1</v>
      </c>
      <c r="S105" s="475"/>
      <c r="T105" s="439">
        <f>COUNTIF(T20:T104,"◎")</f>
        <v>4</v>
      </c>
      <c r="U105" s="278">
        <f>COUNTIF(U63,"○")+COUNTIF(U84,"○")</f>
        <v>2</v>
      </c>
      <c r="V105" s="439">
        <f>COUNTIF(V20:V104,"◎")</f>
        <v>0</v>
      </c>
      <c r="W105" s="278">
        <f>COUNTIF(W9:W103,"○")</f>
        <v>4</v>
      </c>
      <c r="X105" s="423"/>
      <c r="Y105" s="425"/>
      <c r="Z105" s="427"/>
      <c r="AA105" s="450"/>
      <c r="AB105" s="441"/>
      <c r="AC105" s="441"/>
      <c r="AD105" s="441"/>
      <c r="AE105" s="441"/>
      <c r="AF105" s="443"/>
      <c r="AG105" s="450"/>
      <c r="AH105" s="441"/>
      <c r="AI105" s="441"/>
      <c r="AJ105" s="443"/>
    </row>
    <row r="106" spans="1:37" ht="15" customHeight="1" x14ac:dyDescent="0.15">
      <c r="B106" s="430" t="s">
        <v>163</v>
      </c>
      <c r="C106" s="431"/>
      <c r="D106" s="431"/>
      <c r="E106" s="431"/>
      <c r="F106" s="431"/>
      <c r="G106" s="431"/>
      <c r="H106" s="431"/>
      <c r="I106" s="431"/>
      <c r="J106" s="431"/>
      <c r="K106" s="478"/>
      <c r="L106" s="444" t="s">
        <v>164</v>
      </c>
      <c r="M106" s="446" t="s">
        <v>254</v>
      </c>
      <c r="N106" s="309" t="s">
        <v>243</v>
      </c>
      <c r="O106" s="482" t="s">
        <v>249</v>
      </c>
      <c r="P106" s="267" t="s">
        <v>247</v>
      </c>
      <c r="Q106" s="267" t="s">
        <v>245</v>
      </c>
      <c r="R106" s="484" t="s">
        <v>247</v>
      </c>
      <c r="S106" s="448" t="s">
        <v>166</v>
      </c>
      <c r="T106" s="477" t="s">
        <v>165</v>
      </c>
      <c r="U106" s="267" t="s">
        <v>167</v>
      </c>
      <c r="V106" s="438" t="s">
        <v>168</v>
      </c>
      <c r="W106" s="268" t="s">
        <v>165</v>
      </c>
      <c r="X106" s="462" t="s">
        <v>166</v>
      </c>
      <c r="Y106" s="463" t="s">
        <v>169</v>
      </c>
      <c r="Z106" s="465" t="s">
        <v>170</v>
      </c>
      <c r="AA106" s="460" t="s">
        <v>164</v>
      </c>
      <c r="AB106" s="454" t="s">
        <v>172</v>
      </c>
      <c r="AC106" s="454" t="s">
        <v>173</v>
      </c>
      <c r="AD106" s="454" t="s">
        <v>174</v>
      </c>
      <c r="AE106" s="454" t="s">
        <v>175</v>
      </c>
      <c r="AF106" s="458" t="s">
        <v>176</v>
      </c>
      <c r="AG106" s="460" t="s">
        <v>177</v>
      </c>
      <c r="AH106" s="454" t="s">
        <v>178</v>
      </c>
      <c r="AI106" s="454" t="s">
        <v>179</v>
      </c>
      <c r="AJ106" s="456" t="s">
        <v>180</v>
      </c>
    </row>
    <row r="107" spans="1:37" ht="15" customHeight="1" x14ac:dyDescent="0.15">
      <c r="B107" s="432"/>
      <c r="C107" s="433"/>
      <c r="D107" s="433"/>
      <c r="E107" s="433"/>
      <c r="F107" s="433"/>
      <c r="G107" s="433"/>
      <c r="H107" s="433"/>
      <c r="I107" s="433"/>
      <c r="J107" s="433"/>
      <c r="K107" s="479"/>
      <c r="L107" s="445"/>
      <c r="M107" s="447"/>
      <c r="N107" s="266" t="s">
        <v>181</v>
      </c>
      <c r="O107" s="439"/>
      <c r="P107" s="278" t="s">
        <v>182</v>
      </c>
      <c r="Q107" s="278" t="s">
        <v>183</v>
      </c>
      <c r="R107" s="485"/>
      <c r="S107" s="476"/>
      <c r="T107" s="439"/>
      <c r="U107" s="278" t="s">
        <v>184</v>
      </c>
      <c r="V107" s="439"/>
      <c r="W107" s="278" t="s">
        <v>181</v>
      </c>
      <c r="X107" s="423"/>
      <c r="Y107" s="464"/>
      <c r="Z107" s="466"/>
      <c r="AA107" s="461"/>
      <c r="AB107" s="455"/>
      <c r="AC107" s="455"/>
      <c r="AD107" s="455"/>
      <c r="AE107" s="455"/>
      <c r="AF107" s="459"/>
      <c r="AG107" s="461"/>
      <c r="AH107" s="455"/>
      <c r="AI107" s="455"/>
      <c r="AJ107" s="457"/>
    </row>
    <row r="108" spans="1:37" ht="15" customHeight="1" x14ac:dyDescent="0.15">
      <c r="E108" s="269"/>
      <c r="M108" s="270"/>
      <c r="N108" s="271" t="s">
        <v>185</v>
      </c>
      <c r="O108" s="272"/>
      <c r="P108" s="272"/>
      <c r="Q108" s="272"/>
      <c r="R108" s="272"/>
      <c r="S108" s="272"/>
      <c r="T108" s="272"/>
      <c r="U108" s="272"/>
      <c r="V108" s="272"/>
      <c r="W108" s="273"/>
      <c r="X108" s="274"/>
      <c r="Y108" s="274"/>
      <c r="Z108" s="274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</row>
    <row r="109" spans="1:37" ht="15" customHeight="1" x14ac:dyDescent="0.15">
      <c r="M109" s="270" t="s">
        <v>186</v>
      </c>
      <c r="N109" s="275" t="s">
        <v>187</v>
      </c>
      <c r="O109" s="272"/>
      <c r="P109" s="272"/>
      <c r="Q109" s="272"/>
      <c r="R109" s="272"/>
      <c r="S109" s="272"/>
      <c r="T109" s="272"/>
      <c r="U109" s="272"/>
      <c r="V109" s="272"/>
      <c r="W109" s="276"/>
      <c r="X109" s="274"/>
      <c r="Y109" s="274"/>
      <c r="Z109" s="274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</row>
    <row r="110" spans="1:37" s="6" customFormat="1" ht="15" customHeight="1" x14ac:dyDescent="0.15">
      <c r="A110" s="1"/>
      <c r="B110" s="7"/>
      <c r="C110" s="7"/>
      <c r="E110" s="277"/>
      <c r="W110" s="480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</row>
    <row r="111" spans="1:37" ht="15" customHeight="1" x14ac:dyDescent="0.15">
      <c r="A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481"/>
    </row>
    <row r="112" spans="1:37" ht="15" customHeight="1" x14ac:dyDescent="0.15">
      <c r="A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s="7" customFormat="1" ht="15" customHeight="1" x14ac:dyDescent="0.15"/>
  </sheetData>
  <sheetProtection sheet="1" selectLockedCells="1"/>
  <mergeCells count="91">
    <mergeCell ref="V2:Y2"/>
    <mergeCell ref="V3:Y3"/>
    <mergeCell ref="J4:J8"/>
    <mergeCell ref="K1:Q1"/>
    <mergeCell ref="AA2:AD2"/>
    <mergeCell ref="R7:S7"/>
    <mergeCell ref="T7:U7"/>
    <mergeCell ref="V7:X7"/>
    <mergeCell ref="Y7:Y8"/>
    <mergeCell ref="Z7:Z8"/>
    <mergeCell ref="AE2:AJ2"/>
    <mergeCell ref="AA3:AJ3"/>
    <mergeCell ref="K4:K8"/>
    <mergeCell ref="L4:AJ4"/>
    <mergeCell ref="L5:Z5"/>
    <mergeCell ref="AA5:AJ5"/>
    <mergeCell ref="L6:L8"/>
    <mergeCell ref="M6:M8"/>
    <mergeCell ref="N6:X6"/>
    <mergeCell ref="AA6:AC7"/>
    <mergeCell ref="AD6:AD7"/>
    <mergeCell ref="AE6:AE8"/>
    <mergeCell ref="AF6:AF8"/>
    <mergeCell ref="AG6:AJ7"/>
    <mergeCell ref="N7:O7"/>
    <mergeCell ref="P7:Q7"/>
    <mergeCell ref="B4:E8"/>
    <mergeCell ref="F4:F8"/>
    <mergeCell ref="G4:G8"/>
    <mergeCell ref="H4:H8"/>
    <mergeCell ref="I4:I8"/>
    <mergeCell ref="B9:B63"/>
    <mergeCell ref="C9:C31"/>
    <mergeCell ref="D9:D14"/>
    <mergeCell ref="D15:D31"/>
    <mergeCell ref="C32:C63"/>
    <mergeCell ref="D32:D58"/>
    <mergeCell ref="D59:D63"/>
    <mergeCell ref="B64:B103"/>
    <mergeCell ref="C64:C69"/>
    <mergeCell ref="D64:D66"/>
    <mergeCell ref="D67:D69"/>
    <mergeCell ref="C70:C76"/>
    <mergeCell ref="D70:D72"/>
    <mergeCell ref="D73:D76"/>
    <mergeCell ref="C77:C103"/>
    <mergeCell ref="D77:D81"/>
    <mergeCell ref="D82:D103"/>
    <mergeCell ref="AA104:AA105"/>
    <mergeCell ref="B104:K105"/>
    <mergeCell ref="L104:L105"/>
    <mergeCell ref="M104:M105"/>
    <mergeCell ref="O104:O105"/>
    <mergeCell ref="R104:R105"/>
    <mergeCell ref="S104:S105"/>
    <mergeCell ref="T104:T105"/>
    <mergeCell ref="V104:V105"/>
    <mergeCell ref="X104:X105"/>
    <mergeCell ref="Y104:Y105"/>
    <mergeCell ref="Z104:Z105"/>
    <mergeCell ref="AH104:AH105"/>
    <mergeCell ref="AI104:AI105"/>
    <mergeCell ref="AJ104:AJ105"/>
    <mergeCell ref="B106:K107"/>
    <mergeCell ref="L106:L107"/>
    <mergeCell ref="M106:M107"/>
    <mergeCell ref="O106:O107"/>
    <mergeCell ref="R106:R107"/>
    <mergeCell ref="S106:S107"/>
    <mergeCell ref="T106:T107"/>
    <mergeCell ref="AB104:AB105"/>
    <mergeCell ref="AC104:AC105"/>
    <mergeCell ref="AD104:AD105"/>
    <mergeCell ref="AE104:AE105"/>
    <mergeCell ref="AF104:AF105"/>
    <mergeCell ref="AG104:AG105"/>
    <mergeCell ref="V106:V107"/>
    <mergeCell ref="X106:X107"/>
    <mergeCell ref="Y106:Y107"/>
    <mergeCell ref="Z106:Z107"/>
    <mergeCell ref="AA106:AA107"/>
    <mergeCell ref="AI106:AI107"/>
    <mergeCell ref="AJ106:AJ107"/>
    <mergeCell ref="W110:W111"/>
    <mergeCell ref="AC106:AC107"/>
    <mergeCell ref="AD106:AD107"/>
    <mergeCell ref="AE106:AE107"/>
    <mergeCell ref="AF106:AF107"/>
    <mergeCell ref="AG106:AG107"/>
    <mergeCell ref="AH106:AH107"/>
    <mergeCell ref="AB106:AB107"/>
  </mergeCells>
  <phoneticPr fontId="2"/>
  <pageMargins left="0.7" right="0.7" top="0.75" bottom="0.75" header="0.3" footer="0.3"/>
  <pageSetup paperSize="8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L115"/>
  <sheetViews>
    <sheetView view="pageBreakPreview" zoomScale="145" zoomScaleNormal="145" zoomScaleSheetLayoutView="145" workbookViewId="0">
      <selection activeCell="V2" sqref="V2:Y2"/>
    </sheetView>
  </sheetViews>
  <sheetFormatPr defaultColWidth="8.875" defaultRowHeight="15" customHeight="1" x14ac:dyDescent="0.15"/>
  <cols>
    <col min="1" max="1" width="3.125" style="1" customWidth="1"/>
    <col min="2" max="3" width="2.5" style="7" customWidth="1"/>
    <col min="4" max="4" width="2.5" style="6" customWidth="1"/>
    <col min="5" max="5" width="16" style="12" customWidth="1"/>
    <col min="6" max="6" width="2.875" style="6" customWidth="1"/>
    <col min="7" max="8" width="3.125" style="6" customWidth="1"/>
    <col min="9" max="10" width="4.875" style="6" customWidth="1"/>
    <col min="11" max="11" width="4.5" style="6" customWidth="1"/>
    <col min="12" max="12" width="3.375" style="6" customWidth="1"/>
    <col min="13" max="13" width="3.125" style="6" customWidth="1"/>
    <col min="14" max="23" width="3.625" style="6" customWidth="1"/>
    <col min="24" max="24" width="3.625" style="7" customWidth="1"/>
    <col min="25" max="25" width="3" style="7" customWidth="1"/>
    <col min="26" max="26" width="3.875" style="7" customWidth="1"/>
    <col min="27" max="36" width="3.125" style="7" customWidth="1"/>
    <col min="37" max="37" width="3.875" style="7" customWidth="1"/>
    <col min="38" max="251" width="8.875" style="7"/>
    <col min="252" max="252" width="3.125" style="7" customWidth="1"/>
    <col min="253" max="255" width="2.5" style="7" customWidth="1"/>
    <col min="256" max="256" width="16" style="7" customWidth="1"/>
    <col min="257" max="257" width="2.875" style="7" customWidth="1"/>
    <col min="258" max="259" width="3.125" style="7" customWidth="1"/>
    <col min="260" max="261" width="4.875" style="7" customWidth="1"/>
    <col min="262" max="262" width="4.5" style="7" customWidth="1"/>
    <col min="263" max="263" width="3.375" style="7" customWidth="1"/>
    <col min="264" max="264" width="3.125" style="7" customWidth="1"/>
    <col min="265" max="275" width="3.625" style="7" customWidth="1"/>
    <col min="276" max="276" width="3" style="7" customWidth="1"/>
    <col min="277" max="277" width="3.875" style="7" customWidth="1"/>
    <col min="278" max="279" width="2.375" style="7" customWidth="1"/>
    <col min="280" max="280" width="2.5" style="7" customWidth="1"/>
    <col min="281" max="282" width="2.375" style="7" customWidth="1"/>
    <col min="283" max="292" width="3.125" style="7" customWidth="1"/>
    <col min="293" max="507" width="8.875" style="7"/>
    <col min="508" max="508" width="3.125" style="7" customWidth="1"/>
    <col min="509" max="511" width="2.5" style="7" customWidth="1"/>
    <col min="512" max="512" width="16" style="7" customWidth="1"/>
    <col min="513" max="513" width="2.875" style="7" customWidth="1"/>
    <col min="514" max="515" width="3.125" style="7" customWidth="1"/>
    <col min="516" max="517" width="4.875" style="7" customWidth="1"/>
    <col min="518" max="518" width="4.5" style="7" customWidth="1"/>
    <col min="519" max="519" width="3.375" style="7" customWidth="1"/>
    <col min="520" max="520" width="3.125" style="7" customWidth="1"/>
    <col min="521" max="531" width="3.625" style="7" customWidth="1"/>
    <col min="532" max="532" width="3" style="7" customWidth="1"/>
    <col min="533" max="533" width="3.875" style="7" customWidth="1"/>
    <col min="534" max="535" width="2.375" style="7" customWidth="1"/>
    <col min="536" max="536" width="2.5" style="7" customWidth="1"/>
    <col min="537" max="538" width="2.375" style="7" customWidth="1"/>
    <col min="539" max="548" width="3.125" style="7" customWidth="1"/>
    <col min="549" max="763" width="8.875" style="7"/>
    <col min="764" max="764" width="3.125" style="7" customWidth="1"/>
    <col min="765" max="767" width="2.5" style="7" customWidth="1"/>
    <col min="768" max="768" width="16" style="7" customWidth="1"/>
    <col min="769" max="769" width="2.875" style="7" customWidth="1"/>
    <col min="770" max="771" width="3.125" style="7" customWidth="1"/>
    <col min="772" max="773" width="4.875" style="7" customWidth="1"/>
    <col min="774" max="774" width="4.5" style="7" customWidth="1"/>
    <col min="775" max="775" width="3.375" style="7" customWidth="1"/>
    <col min="776" max="776" width="3.125" style="7" customWidth="1"/>
    <col min="777" max="787" width="3.625" style="7" customWidth="1"/>
    <col min="788" max="788" width="3" style="7" customWidth="1"/>
    <col min="789" max="789" width="3.875" style="7" customWidth="1"/>
    <col min="790" max="791" width="2.375" style="7" customWidth="1"/>
    <col min="792" max="792" width="2.5" style="7" customWidth="1"/>
    <col min="793" max="794" width="2.375" style="7" customWidth="1"/>
    <col min="795" max="804" width="3.125" style="7" customWidth="1"/>
    <col min="805" max="1019" width="8.875" style="7"/>
    <col min="1020" max="1020" width="3.125" style="7" customWidth="1"/>
    <col min="1021" max="1023" width="2.5" style="7" customWidth="1"/>
    <col min="1024" max="1024" width="16" style="7" customWidth="1"/>
    <col min="1025" max="1025" width="2.875" style="7" customWidth="1"/>
    <col min="1026" max="1027" width="3.125" style="7" customWidth="1"/>
    <col min="1028" max="1029" width="4.875" style="7" customWidth="1"/>
    <col min="1030" max="1030" width="4.5" style="7" customWidth="1"/>
    <col min="1031" max="1031" width="3.375" style="7" customWidth="1"/>
    <col min="1032" max="1032" width="3.125" style="7" customWidth="1"/>
    <col min="1033" max="1043" width="3.625" style="7" customWidth="1"/>
    <col min="1044" max="1044" width="3" style="7" customWidth="1"/>
    <col min="1045" max="1045" width="3.875" style="7" customWidth="1"/>
    <col min="1046" max="1047" width="2.375" style="7" customWidth="1"/>
    <col min="1048" max="1048" width="2.5" style="7" customWidth="1"/>
    <col min="1049" max="1050" width="2.375" style="7" customWidth="1"/>
    <col min="1051" max="1060" width="3.125" style="7" customWidth="1"/>
    <col min="1061" max="1275" width="8.875" style="7"/>
    <col min="1276" max="1276" width="3.125" style="7" customWidth="1"/>
    <col min="1277" max="1279" width="2.5" style="7" customWidth="1"/>
    <col min="1280" max="1280" width="16" style="7" customWidth="1"/>
    <col min="1281" max="1281" width="2.875" style="7" customWidth="1"/>
    <col min="1282" max="1283" width="3.125" style="7" customWidth="1"/>
    <col min="1284" max="1285" width="4.875" style="7" customWidth="1"/>
    <col min="1286" max="1286" width="4.5" style="7" customWidth="1"/>
    <col min="1287" max="1287" width="3.375" style="7" customWidth="1"/>
    <col min="1288" max="1288" width="3.125" style="7" customWidth="1"/>
    <col min="1289" max="1299" width="3.625" style="7" customWidth="1"/>
    <col min="1300" max="1300" width="3" style="7" customWidth="1"/>
    <col min="1301" max="1301" width="3.875" style="7" customWidth="1"/>
    <col min="1302" max="1303" width="2.375" style="7" customWidth="1"/>
    <col min="1304" max="1304" width="2.5" style="7" customWidth="1"/>
    <col min="1305" max="1306" width="2.375" style="7" customWidth="1"/>
    <col min="1307" max="1316" width="3.125" style="7" customWidth="1"/>
    <col min="1317" max="1531" width="8.875" style="7"/>
    <col min="1532" max="1532" width="3.125" style="7" customWidth="1"/>
    <col min="1533" max="1535" width="2.5" style="7" customWidth="1"/>
    <col min="1536" max="1536" width="16" style="7" customWidth="1"/>
    <col min="1537" max="1537" width="2.875" style="7" customWidth="1"/>
    <col min="1538" max="1539" width="3.125" style="7" customWidth="1"/>
    <col min="1540" max="1541" width="4.875" style="7" customWidth="1"/>
    <col min="1542" max="1542" width="4.5" style="7" customWidth="1"/>
    <col min="1543" max="1543" width="3.375" style="7" customWidth="1"/>
    <col min="1544" max="1544" width="3.125" style="7" customWidth="1"/>
    <col min="1545" max="1555" width="3.625" style="7" customWidth="1"/>
    <col min="1556" max="1556" width="3" style="7" customWidth="1"/>
    <col min="1557" max="1557" width="3.875" style="7" customWidth="1"/>
    <col min="1558" max="1559" width="2.375" style="7" customWidth="1"/>
    <col min="1560" max="1560" width="2.5" style="7" customWidth="1"/>
    <col min="1561" max="1562" width="2.375" style="7" customWidth="1"/>
    <col min="1563" max="1572" width="3.125" style="7" customWidth="1"/>
    <col min="1573" max="1787" width="8.875" style="7"/>
    <col min="1788" max="1788" width="3.125" style="7" customWidth="1"/>
    <col min="1789" max="1791" width="2.5" style="7" customWidth="1"/>
    <col min="1792" max="1792" width="16" style="7" customWidth="1"/>
    <col min="1793" max="1793" width="2.875" style="7" customWidth="1"/>
    <col min="1794" max="1795" width="3.125" style="7" customWidth="1"/>
    <col min="1796" max="1797" width="4.875" style="7" customWidth="1"/>
    <col min="1798" max="1798" width="4.5" style="7" customWidth="1"/>
    <col min="1799" max="1799" width="3.375" style="7" customWidth="1"/>
    <col min="1800" max="1800" width="3.125" style="7" customWidth="1"/>
    <col min="1801" max="1811" width="3.625" style="7" customWidth="1"/>
    <col min="1812" max="1812" width="3" style="7" customWidth="1"/>
    <col min="1813" max="1813" width="3.875" style="7" customWidth="1"/>
    <col min="1814" max="1815" width="2.375" style="7" customWidth="1"/>
    <col min="1816" max="1816" width="2.5" style="7" customWidth="1"/>
    <col min="1817" max="1818" width="2.375" style="7" customWidth="1"/>
    <col min="1819" max="1828" width="3.125" style="7" customWidth="1"/>
    <col min="1829" max="2043" width="8.875" style="7"/>
    <col min="2044" max="2044" width="3.125" style="7" customWidth="1"/>
    <col min="2045" max="2047" width="2.5" style="7" customWidth="1"/>
    <col min="2048" max="2048" width="16" style="7" customWidth="1"/>
    <col min="2049" max="2049" width="2.875" style="7" customWidth="1"/>
    <col min="2050" max="2051" width="3.125" style="7" customWidth="1"/>
    <col min="2052" max="2053" width="4.875" style="7" customWidth="1"/>
    <col min="2054" max="2054" width="4.5" style="7" customWidth="1"/>
    <col min="2055" max="2055" width="3.375" style="7" customWidth="1"/>
    <col min="2056" max="2056" width="3.125" style="7" customWidth="1"/>
    <col min="2057" max="2067" width="3.625" style="7" customWidth="1"/>
    <col min="2068" max="2068" width="3" style="7" customWidth="1"/>
    <col min="2069" max="2069" width="3.875" style="7" customWidth="1"/>
    <col min="2070" max="2071" width="2.375" style="7" customWidth="1"/>
    <col min="2072" max="2072" width="2.5" style="7" customWidth="1"/>
    <col min="2073" max="2074" width="2.375" style="7" customWidth="1"/>
    <col min="2075" max="2084" width="3.125" style="7" customWidth="1"/>
    <col min="2085" max="2299" width="8.875" style="7"/>
    <col min="2300" max="2300" width="3.125" style="7" customWidth="1"/>
    <col min="2301" max="2303" width="2.5" style="7" customWidth="1"/>
    <col min="2304" max="2304" width="16" style="7" customWidth="1"/>
    <col min="2305" max="2305" width="2.875" style="7" customWidth="1"/>
    <col min="2306" max="2307" width="3.125" style="7" customWidth="1"/>
    <col min="2308" max="2309" width="4.875" style="7" customWidth="1"/>
    <col min="2310" max="2310" width="4.5" style="7" customWidth="1"/>
    <col min="2311" max="2311" width="3.375" style="7" customWidth="1"/>
    <col min="2312" max="2312" width="3.125" style="7" customWidth="1"/>
    <col min="2313" max="2323" width="3.625" style="7" customWidth="1"/>
    <col min="2324" max="2324" width="3" style="7" customWidth="1"/>
    <col min="2325" max="2325" width="3.875" style="7" customWidth="1"/>
    <col min="2326" max="2327" width="2.375" style="7" customWidth="1"/>
    <col min="2328" max="2328" width="2.5" style="7" customWidth="1"/>
    <col min="2329" max="2330" width="2.375" style="7" customWidth="1"/>
    <col min="2331" max="2340" width="3.125" style="7" customWidth="1"/>
    <col min="2341" max="2555" width="8.875" style="7"/>
    <col min="2556" max="2556" width="3.125" style="7" customWidth="1"/>
    <col min="2557" max="2559" width="2.5" style="7" customWidth="1"/>
    <col min="2560" max="2560" width="16" style="7" customWidth="1"/>
    <col min="2561" max="2561" width="2.875" style="7" customWidth="1"/>
    <col min="2562" max="2563" width="3.125" style="7" customWidth="1"/>
    <col min="2564" max="2565" width="4.875" style="7" customWidth="1"/>
    <col min="2566" max="2566" width="4.5" style="7" customWidth="1"/>
    <col min="2567" max="2567" width="3.375" style="7" customWidth="1"/>
    <col min="2568" max="2568" width="3.125" style="7" customWidth="1"/>
    <col min="2569" max="2579" width="3.625" style="7" customWidth="1"/>
    <col min="2580" max="2580" width="3" style="7" customWidth="1"/>
    <col min="2581" max="2581" width="3.875" style="7" customWidth="1"/>
    <col min="2582" max="2583" width="2.375" style="7" customWidth="1"/>
    <col min="2584" max="2584" width="2.5" style="7" customWidth="1"/>
    <col min="2585" max="2586" width="2.375" style="7" customWidth="1"/>
    <col min="2587" max="2596" width="3.125" style="7" customWidth="1"/>
    <col min="2597" max="2811" width="8.875" style="7"/>
    <col min="2812" max="2812" width="3.125" style="7" customWidth="1"/>
    <col min="2813" max="2815" width="2.5" style="7" customWidth="1"/>
    <col min="2816" max="2816" width="16" style="7" customWidth="1"/>
    <col min="2817" max="2817" width="2.875" style="7" customWidth="1"/>
    <col min="2818" max="2819" width="3.125" style="7" customWidth="1"/>
    <col min="2820" max="2821" width="4.875" style="7" customWidth="1"/>
    <col min="2822" max="2822" width="4.5" style="7" customWidth="1"/>
    <col min="2823" max="2823" width="3.375" style="7" customWidth="1"/>
    <col min="2824" max="2824" width="3.125" style="7" customWidth="1"/>
    <col min="2825" max="2835" width="3.625" style="7" customWidth="1"/>
    <col min="2836" max="2836" width="3" style="7" customWidth="1"/>
    <col min="2837" max="2837" width="3.875" style="7" customWidth="1"/>
    <col min="2838" max="2839" width="2.375" style="7" customWidth="1"/>
    <col min="2840" max="2840" width="2.5" style="7" customWidth="1"/>
    <col min="2841" max="2842" width="2.375" style="7" customWidth="1"/>
    <col min="2843" max="2852" width="3.125" style="7" customWidth="1"/>
    <col min="2853" max="3067" width="8.875" style="7"/>
    <col min="3068" max="3068" width="3.125" style="7" customWidth="1"/>
    <col min="3069" max="3071" width="2.5" style="7" customWidth="1"/>
    <col min="3072" max="3072" width="16" style="7" customWidth="1"/>
    <col min="3073" max="3073" width="2.875" style="7" customWidth="1"/>
    <col min="3074" max="3075" width="3.125" style="7" customWidth="1"/>
    <col min="3076" max="3077" width="4.875" style="7" customWidth="1"/>
    <col min="3078" max="3078" width="4.5" style="7" customWidth="1"/>
    <col min="3079" max="3079" width="3.375" style="7" customWidth="1"/>
    <col min="3080" max="3080" width="3.125" style="7" customWidth="1"/>
    <col min="3081" max="3091" width="3.625" style="7" customWidth="1"/>
    <col min="3092" max="3092" width="3" style="7" customWidth="1"/>
    <col min="3093" max="3093" width="3.875" style="7" customWidth="1"/>
    <col min="3094" max="3095" width="2.375" style="7" customWidth="1"/>
    <col min="3096" max="3096" width="2.5" style="7" customWidth="1"/>
    <col min="3097" max="3098" width="2.375" style="7" customWidth="1"/>
    <col min="3099" max="3108" width="3.125" style="7" customWidth="1"/>
    <col min="3109" max="3323" width="8.875" style="7"/>
    <col min="3324" max="3324" width="3.125" style="7" customWidth="1"/>
    <col min="3325" max="3327" width="2.5" style="7" customWidth="1"/>
    <col min="3328" max="3328" width="16" style="7" customWidth="1"/>
    <col min="3329" max="3329" width="2.875" style="7" customWidth="1"/>
    <col min="3330" max="3331" width="3.125" style="7" customWidth="1"/>
    <col min="3332" max="3333" width="4.875" style="7" customWidth="1"/>
    <col min="3334" max="3334" width="4.5" style="7" customWidth="1"/>
    <col min="3335" max="3335" width="3.375" style="7" customWidth="1"/>
    <col min="3336" max="3336" width="3.125" style="7" customWidth="1"/>
    <col min="3337" max="3347" width="3.625" style="7" customWidth="1"/>
    <col min="3348" max="3348" width="3" style="7" customWidth="1"/>
    <col min="3349" max="3349" width="3.875" style="7" customWidth="1"/>
    <col min="3350" max="3351" width="2.375" style="7" customWidth="1"/>
    <col min="3352" max="3352" width="2.5" style="7" customWidth="1"/>
    <col min="3353" max="3354" width="2.375" style="7" customWidth="1"/>
    <col min="3355" max="3364" width="3.125" style="7" customWidth="1"/>
    <col min="3365" max="3579" width="8.875" style="7"/>
    <col min="3580" max="3580" width="3.125" style="7" customWidth="1"/>
    <col min="3581" max="3583" width="2.5" style="7" customWidth="1"/>
    <col min="3584" max="3584" width="16" style="7" customWidth="1"/>
    <col min="3585" max="3585" width="2.875" style="7" customWidth="1"/>
    <col min="3586" max="3587" width="3.125" style="7" customWidth="1"/>
    <col min="3588" max="3589" width="4.875" style="7" customWidth="1"/>
    <col min="3590" max="3590" width="4.5" style="7" customWidth="1"/>
    <col min="3591" max="3591" width="3.375" style="7" customWidth="1"/>
    <col min="3592" max="3592" width="3.125" style="7" customWidth="1"/>
    <col min="3593" max="3603" width="3.625" style="7" customWidth="1"/>
    <col min="3604" max="3604" width="3" style="7" customWidth="1"/>
    <col min="3605" max="3605" width="3.875" style="7" customWidth="1"/>
    <col min="3606" max="3607" width="2.375" style="7" customWidth="1"/>
    <col min="3608" max="3608" width="2.5" style="7" customWidth="1"/>
    <col min="3609" max="3610" width="2.375" style="7" customWidth="1"/>
    <col min="3611" max="3620" width="3.125" style="7" customWidth="1"/>
    <col min="3621" max="3835" width="8.875" style="7"/>
    <col min="3836" max="3836" width="3.125" style="7" customWidth="1"/>
    <col min="3837" max="3839" width="2.5" style="7" customWidth="1"/>
    <col min="3840" max="3840" width="16" style="7" customWidth="1"/>
    <col min="3841" max="3841" width="2.875" style="7" customWidth="1"/>
    <col min="3842" max="3843" width="3.125" style="7" customWidth="1"/>
    <col min="3844" max="3845" width="4.875" style="7" customWidth="1"/>
    <col min="3846" max="3846" width="4.5" style="7" customWidth="1"/>
    <col min="3847" max="3847" width="3.375" style="7" customWidth="1"/>
    <col min="3848" max="3848" width="3.125" style="7" customWidth="1"/>
    <col min="3849" max="3859" width="3.625" style="7" customWidth="1"/>
    <col min="3860" max="3860" width="3" style="7" customWidth="1"/>
    <col min="3861" max="3861" width="3.875" style="7" customWidth="1"/>
    <col min="3862" max="3863" width="2.375" style="7" customWidth="1"/>
    <col min="3864" max="3864" width="2.5" style="7" customWidth="1"/>
    <col min="3865" max="3866" width="2.375" style="7" customWidth="1"/>
    <col min="3867" max="3876" width="3.125" style="7" customWidth="1"/>
    <col min="3877" max="4091" width="8.875" style="7"/>
    <col min="4092" max="4092" width="3.125" style="7" customWidth="1"/>
    <col min="4093" max="4095" width="2.5" style="7" customWidth="1"/>
    <col min="4096" max="4096" width="16" style="7" customWidth="1"/>
    <col min="4097" max="4097" width="2.875" style="7" customWidth="1"/>
    <col min="4098" max="4099" width="3.125" style="7" customWidth="1"/>
    <col min="4100" max="4101" width="4.875" style="7" customWidth="1"/>
    <col min="4102" max="4102" width="4.5" style="7" customWidth="1"/>
    <col min="4103" max="4103" width="3.375" style="7" customWidth="1"/>
    <col min="4104" max="4104" width="3.125" style="7" customWidth="1"/>
    <col min="4105" max="4115" width="3.625" style="7" customWidth="1"/>
    <col min="4116" max="4116" width="3" style="7" customWidth="1"/>
    <col min="4117" max="4117" width="3.875" style="7" customWidth="1"/>
    <col min="4118" max="4119" width="2.375" style="7" customWidth="1"/>
    <col min="4120" max="4120" width="2.5" style="7" customWidth="1"/>
    <col min="4121" max="4122" width="2.375" style="7" customWidth="1"/>
    <col min="4123" max="4132" width="3.125" style="7" customWidth="1"/>
    <col min="4133" max="4347" width="8.875" style="7"/>
    <col min="4348" max="4348" width="3.125" style="7" customWidth="1"/>
    <col min="4349" max="4351" width="2.5" style="7" customWidth="1"/>
    <col min="4352" max="4352" width="16" style="7" customWidth="1"/>
    <col min="4353" max="4353" width="2.875" style="7" customWidth="1"/>
    <col min="4354" max="4355" width="3.125" style="7" customWidth="1"/>
    <col min="4356" max="4357" width="4.875" style="7" customWidth="1"/>
    <col min="4358" max="4358" width="4.5" style="7" customWidth="1"/>
    <col min="4359" max="4359" width="3.375" style="7" customWidth="1"/>
    <col min="4360" max="4360" width="3.125" style="7" customWidth="1"/>
    <col min="4361" max="4371" width="3.625" style="7" customWidth="1"/>
    <col min="4372" max="4372" width="3" style="7" customWidth="1"/>
    <col min="4373" max="4373" width="3.875" style="7" customWidth="1"/>
    <col min="4374" max="4375" width="2.375" style="7" customWidth="1"/>
    <col min="4376" max="4376" width="2.5" style="7" customWidth="1"/>
    <col min="4377" max="4378" width="2.375" style="7" customWidth="1"/>
    <col min="4379" max="4388" width="3.125" style="7" customWidth="1"/>
    <col min="4389" max="4603" width="8.875" style="7"/>
    <col min="4604" max="4604" width="3.125" style="7" customWidth="1"/>
    <col min="4605" max="4607" width="2.5" style="7" customWidth="1"/>
    <col min="4608" max="4608" width="16" style="7" customWidth="1"/>
    <col min="4609" max="4609" width="2.875" style="7" customWidth="1"/>
    <col min="4610" max="4611" width="3.125" style="7" customWidth="1"/>
    <col min="4612" max="4613" width="4.875" style="7" customWidth="1"/>
    <col min="4614" max="4614" width="4.5" style="7" customWidth="1"/>
    <col min="4615" max="4615" width="3.375" style="7" customWidth="1"/>
    <col min="4616" max="4616" width="3.125" style="7" customWidth="1"/>
    <col min="4617" max="4627" width="3.625" style="7" customWidth="1"/>
    <col min="4628" max="4628" width="3" style="7" customWidth="1"/>
    <col min="4629" max="4629" width="3.875" style="7" customWidth="1"/>
    <col min="4630" max="4631" width="2.375" style="7" customWidth="1"/>
    <col min="4632" max="4632" width="2.5" style="7" customWidth="1"/>
    <col min="4633" max="4634" width="2.375" style="7" customWidth="1"/>
    <col min="4635" max="4644" width="3.125" style="7" customWidth="1"/>
    <col min="4645" max="4859" width="8.875" style="7"/>
    <col min="4860" max="4860" width="3.125" style="7" customWidth="1"/>
    <col min="4861" max="4863" width="2.5" style="7" customWidth="1"/>
    <col min="4864" max="4864" width="16" style="7" customWidth="1"/>
    <col min="4865" max="4865" width="2.875" style="7" customWidth="1"/>
    <col min="4866" max="4867" width="3.125" style="7" customWidth="1"/>
    <col min="4868" max="4869" width="4.875" style="7" customWidth="1"/>
    <col min="4870" max="4870" width="4.5" style="7" customWidth="1"/>
    <col min="4871" max="4871" width="3.375" style="7" customWidth="1"/>
    <col min="4872" max="4872" width="3.125" style="7" customWidth="1"/>
    <col min="4873" max="4883" width="3.625" style="7" customWidth="1"/>
    <col min="4884" max="4884" width="3" style="7" customWidth="1"/>
    <col min="4885" max="4885" width="3.875" style="7" customWidth="1"/>
    <col min="4886" max="4887" width="2.375" style="7" customWidth="1"/>
    <col min="4888" max="4888" width="2.5" style="7" customWidth="1"/>
    <col min="4889" max="4890" width="2.375" style="7" customWidth="1"/>
    <col min="4891" max="4900" width="3.125" style="7" customWidth="1"/>
    <col min="4901" max="5115" width="8.875" style="7"/>
    <col min="5116" max="5116" width="3.125" style="7" customWidth="1"/>
    <col min="5117" max="5119" width="2.5" style="7" customWidth="1"/>
    <col min="5120" max="5120" width="16" style="7" customWidth="1"/>
    <col min="5121" max="5121" width="2.875" style="7" customWidth="1"/>
    <col min="5122" max="5123" width="3.125" style="7" customWidth="1"/>
    <col min="5124" max="5125" width="4.875" style="7" customWidth="1"/>
    <col min="5126" max="5126" width="4.5" style="7" customWidth="1"/>
    <col min="5127" max="5127" width="3.375" style="7" customWidth="1"/>
    <col min="5128" max="5128" width="3.125" style="7" customWidth="1"/>
    <col min="5129" max="5139" width="3.625" style="7" customWidth="1"/>
    <col min="5140" max="5140" width="3" style="7" customWidth="1"/>
    <col min="5141" max="5141" width="3.875" style="7" customWidth="1"/>
    <col min="5142" max="5143" width="2.375" style="7" customWidth="1"/>
    <col min="5144" max="5144" width="2.5" style="7" customWidth="1"/>
    <col min="5145" max="5146" width="2.375" style="7" customWidth="1"/>
    <col min="5147" max="5156" width="3.125" style="7" customWidth="1"/>
    <col min="5157" max="5371" width="8.875" style="7"/>
    <col min="5372" max="5372" width="3.125" style="7" customWidth="1"/>
    <col min="5373" max="5375" width="2.5" style="7" customWidth="1"/>
    <col min="5376" max="5376" width="16" style="7" customWidth="1"/>
    <col min="5377" max="5377" width="2.875" style="7" customWidth="1"/>
    <col min="5378" max="5379" width="3.125" style="7" customWidth="1"/>
    <col min="5380" max="5381" width="4.875" style="7" customWidth="1"/>
    <col min="5382" max="5382" width="4.5" style="7" customWidth="1"/>
    <col min="5383" max="5383" width="3.375" style="7" customWidth="1"/>
    <col min="5384" max="5384" width="3.125" style="7" customWidth="1"/>
    <col min="5385" max="5395" width="3.625" style="7" customWidth="1"/>
    <col min="5396" max="5396" width="3" style="7" customWidth="1"/>
    <col min="5397" max="5397" width="3.875" style="7" customWidth="1"/>
    <col min="5398" max="5399" width="2.375" style="7" customWidth="1"/>
    <col min="5400" max="5400" width="2.5" style="7" customWidth="1"/>
    <col min="5401" max="5402" width="2.375" style="7" customWidth="1"/>
    <col min="5403" max="5412" width="3.125" style="7" customWidth="1"/>
    <col min="5413" max="5627" width="8.875" style="7"/>
    <col min="5628" max="5628" width="3.125" style="7" customWidth="1"/>
    <col min="5629" max="5631" width="2.5" style="7" customWidth="1"/>
    <col min="5632" max="5632" width="16" style="7" customWidth="1"/>
    <col min="5633" max="5633" width="2.875" style="7" customWidth="1"/>
    <col min="5634" max="5635" width="3.125" style="7" customWidth="1"/>
    <col min="5636" max="5637" width="4.875" style="7" customWidth="1"/>
    <col min="5638" max="5638" width="4.5" style="7" customWidth="1"/>
    <col min="5639" max="5639" width="3.375" style="7" customWidth="1"/>
    <col min="5640" max="5640" width="3.125" style="7" customWidth="1"/>
    <col min="5641" max="5651" width="3.625" style="7" customWidth="1"/>
    <col min="5652" max="5652" width="3" style="7" customWidth="1"/>
    <col min="5653" max="5653" width="3.875" style="7" customWidth="1"/>
    <col min="5654" max="5655" width="2.375" style="7" customWidth="1"/>
    <col min="5656" max="5656" width="2.5" style="7" customWidth="1"/>
    <col min="5657" max="5658" width="2.375" style="7" customWidth="1"/>
    <col min="5659" max="5668" width="3.125" style="7" customWidth="1"/>
    <col min="5669" max="5883" width="8.875" style="7"/>
    <col min="5884" max="5884" width="3.125" style="7" customWidth="1"/>
    <col min="5885" max="5887" width="2.5" style="7" customWidth="1"/>
    <col min="5888" max="5888" width="16" style="7" customWidth="1"/>
    <col min="5889" max="5889" width="2.875" style="7" customWidth="1"/>
    <col min="5890" max="5891" width="3.125" style="7" customWidth="1"/>
    <col min="5892" max="5893" width="4.875" style="7" customWidth="1"/>
    <col min="5894" max="5894" width="4.5" style="7" customWidth="1"/>
    <col min="5895" max="5895" width="3.375" style="7" customWidth="1"/>
    <col min="5896" max="5896" width="3.125" style="7" customWidth="1"/>
    <col min="5897" max="5907" width="3.625" style="7" customWidth="1"/>
    <col min="5908" max="5908" width="3" style="7" customWidth="1"/>
    <col min="5909" max="5909" width="3.875" style="7" customWidth="1"/>
    <col min="5910" max="5911" width="2.375" style="7" customWidth="1"/>
    <col min="5912" max="5912" width="2.5" style="7" customWidth="1"/>
    <col min="5913" max="5914" width="2.375" style="7" customWidth="1"/>
    <col min="5915" max="5924" width="3.125" style="7" customWidth="1"/>
    <col min="5925" max="6139" width="8.875" style="7"/>
    <col min="6140" max="6140" width="3.125" style="7" customWidth="1"/>
    <col min="6141" max="6143" width="2.5" style="7" customWidth="1"/>
    <col min="6144" max="6144" width="16" style="7" customWidth="1"/>
    <col min="6145" max="6145" width="2.875" style="7" customWidth="1"/>
    <col min="6146" max="6147" width="3.125" style="7" customWidth="1"/>
    <col min="6148" max="6149" width="4.875" style="7" customWidth="1"/>
    <col min="6150" max="6150" width="4.5" style="7" customWidth="1"/>
    <col min="6151" max="6151" width="3.375" style="7" customWidth="1"/>
    <col min="6152" max="6152" width="3.125" style="7" customWidth="1"/>
    <col min="6153" max="6163" width="3.625" style="7" customWidth="1"/>
    <col min="6164" max="6164" width="3" style="7" customWidth="1"/>
    <col min="6165" max="6165" width="3.875" style="7" customWidth="1"/>
    <col min="6166" max="6167" width="2.375" style="7" customWidth="1"/>
    <col min="6168" max="6168" width="2.5" style="7" customWidth="1"/>
    <col min="6169" max="6170" width="2.375" style="7" customWidth="1"/>
    <col min="6171" max="6180" width="3.125" style="7" customWidth="1"/>
    <col min="6181" max="6395" width="8.875" style="7"/>
    <col min="6396" max="6396" width="3.125" style="7" customWidth="1"/>
    <col min="6397" max="6399" width="2.5" style="7" customWidth="1"/>
    <col min="6400" max="6400" width="16" style="7" customWidth="1"/>
    <col min="6401" max="6401" width="2.875" style="7" customWidth="1"/>
    <col min="6402" max="6403" width="3.125" style="7" customWidth="1"/>
    <col min="6404" max="6405" width="4.875" style="7" customWidth="1"/>
    <col min="6406" max="6406" width="4.5" style="7" customWidth="1"/>
    <col min="6407" max="6407" width="3.375" style="7" customWidth="1"/>
    <col min="6408" max="6408" width="3.125" style="7" customWidth="1"/>
    <col min="6409" max="6419" width="3.625" style="7" customWidth="1"/>
    <col min="6420" max="6420" width="3" style="7" customWidth="1"/>
    <col min="6421" max="6421" width="3.875" style="7" customWidth="1"/>
    <col min="6422" max="6423" width="2.375" style="7" customWidth="1"/>
    <col min="6424" max="6424" width="2.5" style="7" customWidth="1"/>
    <col min="6425" max="6426" width="2.375" style="7" customWidth="1"/>
    <col min="6427" max="6436" width="3.125" style="7" customWidth="1"/>
    <col min="6437" max="6651" width="8.875" style="7"/>
    <col min="6652" max="6652" width="3.125" style="7" customWidth="1"/>
    <col min="6653" max="6655" width="2.5" style="7" customWidth="1"/>
    <col min="6656" max="6656" width="16" style="7" customWidth="1"/>
    <col min="6657" max="6657" width="2.875" style="7" customWidth="1"/>
    <col min="6658" max="6659" width="3.125" style="7" customWidth="1"/>
    <col min="6660" max="6661" width="4.875" style="7" customWidth="1"/>
    <col min="6662" max="6662" width="4.5" style="7" customWidth="1"/>
    <col min="6663" max="6663" width="3.375" style="7" customWidth="1"/>
    <col min="6664" max="6664" width="3.125" style="7" customWidth="1"/>
    <col min="6665" max="6675" width="3.625" style="7" customWidth="1"/>
    <col min="6676" max="6676" width="3" style="7" customWidth="1"/>
    <col min="6677" max="6677" width="3.875" style="7" customWidth="1"/>
    <col min="6678" max="6679" width="2.375" style="7" customWidth="1"/>
    <col min="6680" max="6680" width="2.5" style="7" customWidth="1"/>
    <col min="6681" max="6682" width="2.375" style="7" customWidth="1"/>
    <col min="6683" max="6692" width="3.125" style="7" customWidth="1"/>
    <col min="6693" max="6907" width="8.875" style="7"/>
    <col min="6908" max="6908" width="3.125" style="7" customWidth="1"/>
    <col min="6909" max="6911" width="2.5" style="7" customWidth="1"/>
    <col min="6912" max="6912" width="16" style="7" customWidth="1"/>
    <col min="6913" max="6913" width="2.875" style="7" customWidth="1"/>
    <col min="6914" max="6915" width="3.125" style="7" customWidth="1"/>
    <col min="6916" max="6917" width="4.875" style="7" customWidth="1"/>
    <col min="6918" max="6918" width="4.5" style="7" customWidth="1"/>
    <col min="6919" max="6919" width="3.375" style="7" customWidth="1"/>
    <col min="6920" max="6920" width="3.125" style="7" customWidth="1"/>
    <col min="6921" max="6931" width="3.625" style="7" customWidth="1"/>
    <col min="6932" max="6932" width="3" style="7" customWidth="1"/>
    <col min="6933" max="6933" width="3.875" style="7" customWidth="1"/>
    <col min="6934" max="6935" width="2.375" style="7" customWidth="1"/>
    <col min="6936" max="6936" width="2.5" style="7" customWidth="1"/>
    <col min="6937" max="6938" width="2.375" style="7" customWidth="1"/>
    <col min="6939" max="6948" width="3.125" style="7" customWidth="1"/>
    <col min="6949" max="7163" width="8.875" style="7"/>
    <col min="7164" max="7164" width="3.125" style="7" customWidth="1"/>
    <col min="7165" max="7167" width="2.5" style="7" customWidth="1"/>
    <col min="7168" max="7168" width="16" style="7" customWidth="1"/>
    <col min="7169" max="7169" width="2.875" style="7" customWidth="1"/>
    <col min="7170" max="7171" width="3.125" style="7" customWidth="1"/>
    <col min="7172" max="7173" width="4.875" style="7" customWidth="1"/>
    <col min="7174" max="7174" width="4.5" style="7" customWidth="1"/>
    <col min="7175" max="7175" width="3.375" style="7" customWidth="1"/>
    <col min="7176" max="7176" width="3.125" style="7" customWidth="1"/>
    <col min="7177" max="7187" width="3.625" style="7" customWidth="1"/>
    <col min="7188" max="7188" width="3" style="7" customWidth="1"/>
    <col min="7189" max="7189" width="3.875" style="7" customWidth="1"/>
    <col min="7190" max="7191" width="2.375" style="7" customWidth="1"/>
    <col min="7192" max="7192" width="2.5" style="7" customWidth="1"/>
    <col min="7193" max="7194" width="2.375" style="7" customWidth="1"/>
    <col min="7195" max="7204" width="3.125" style="7" customWidth="1"/>
    <col min="7205" max="7419" width="8.875" style="7"/>
    <col min="7420" max="7420" width="3.125" style="7" customWidth="1"/>
    <col min="7421" max="7423" width="2.5" style="7" customWidth="1"/>
    <col min="7424" max="7424" width="16" style="7" customWidth="1"/>
    <col min="7425" max="7425" width="2.875" style="7" customWidth="1"/>
    <col min="7426" max="7427" width="3.125" style="7" customWidth="1"/>
    <col min="7428" max="7429" width="4.875" style="7" customWidth="1"/>
    <col min="7430" max="7430" width="4.5" style="7" customWidth="1"/>
    <col min="7431" max="7431" width="3.375" style="7" customWidth="1"/>
    <col min="7432" max="7432" width="3.125" style="7" customWidth="1"/>
    <col min="7433" max="7443" width="3.625" style="7" customWidth="1"/>
    <col min="7444" max="7444" width="3" style="7" customWidth="1"/>
    <col min="7445" max="7445" width="3.875" style="7" customWidth="1"/>
    <col min="7446" max="7447" width="2.375" style="7" customWidth="1"/>
    <col min="7448" max="7448" width="2.5" style="7" customWidth="1"/>
    <col min="7449" max="7450" width="2.375" style="7" customWidth="1"/>
    <col min="7451" max="7460" width="3.125" style="7" customWidth="1"/>
    <col min="7461" max="7675" width="8.875" style="7"/>
    <col min="7676" max="7676" width="3.125" style="7" customWidth="1"/>
    <col min="7677" max="7679" width="2.5" style="7" customWidth="1"/>
    <col min="7680" max="7680" width="16" style="7" customWidth="1"/>
    <col min="7681" max="7681" width="2.875" style="7" customWidth="1"/>
    <col min="7682" max="7683" width="3.125" style="7" customWidth="1"/>
    <col min="7684" max="7685" width="4.875" style="7" customWidth="1"/>
    <col min="7686" max="7686" width="4.5" style="7" customWidth="1"/>
    <col min="7687" max="7687" width="3.375" style="7" customWidth="1"/>
    <col min="7688" max="7688" width="3.125" style="7" customWidth="1"/>
    <col min="7689" max="7699" width="3.625" style="7" customWidth="1"/>
    <col min="7700" max="7700" width="3" style="7" customWidth="1"/>
    <col min="7701" max="7701" width="3.875" style="7" customWidth="1"/>
    <col min="7702" max="7703" width="2.375" style="7" customWidth="1"/>
    <col min="7704" max="7704" width="2.5" style="7" customWidth="1"/>
    <col min="7705" max="7706" width="2.375" style="7" customWidth="1"/>
    <col min="7707" max="7716" width="3.125" style="7" customWidth="1"/>
    <col min="7717" max="7931" width="8.875" style="7"/>
    <col min="7932" max="7932" width="3.125" style="7" customWidth="1"/>
    <col min="7933" max="7935" width="2.5" style="7" customWidth="1"/>
    <col min="7936" max="7936" width="16" style="7" customWidth="1"/>
    <col min="7937" max="7937" width="2.875" style="7" customWidth="1"/>
    <col min="7938" max="7939" width="3.125" style="7" customWidth="1"/>
    <col min="7940" max="7941" width="4.875" style="7" customWidth="1"/>
    <col min="7942" max="7942" width="4.5" style="7" customWidth="1"/>
    <col min="7943" max="7943" width="3.375" style="7" customWidth="1"/>
    <col min="7944" max="7944" width="3.125" style="7" customWidth="1"/>
    <col min="7945" max="7955" width="3.625" style="7" customWidth="1"/>
    <col min="7956" max="7956" width="3" style="7" customWidth="1"/>
    <col min="7957" max="7957" width="3.875" style="7" customWidth="1"/>
    <col min="7958" max="7959" width="2.375" style="7" customWidth="1"/>
    <col min="7960" max="7960" width="2.5" style="7" customWidth="1"/>
    <col min="7961" max="7962" width="2.375" style="7" customWidth="1"/>
    <col min="7963" max="7972" width="3.125" style="7" customWidth="1"/>
    <col min="7973" max="8187" width="8.875" style="7"/>
    <col min="8188" max="8188" width="3.125" style="7" customWidth="1"/>
    <col min="8189" max="8191" width="2.5" style="7" customWidth="1"/>
    <col min="8192" max="8192" width="16" style="7" customWidth="1"/>
    <col min="8193" max="8193" width="2.875" style="7" customWidth="1"/>
    <col min="8194" max="8195" width="3.125" style="7" customWidth="1"/>
    <col min="8196" max="8197" width="4.875" style="7" customWidth="1"/>
    <col min="8198" max="8198" width="4.5" style="7" customWidth="1"/>
    <col min="8199" max="8199" width="3.375" style="7" customWidth="1"/>
    <col min="8200" max="8200" width="3.125" style="7" customWidth="1"/>
    <col min="8201" max="8211" width="3.625" style="7" customWidth="1"/>
    <col min="8212" max="8212" width="3" style="7" customWidth="1"/>
    <col min="8213" max="8213" width="3.875" style="7" customWidth="1"/>
    <col min="8214" max="8215" width="2.375" style="7" customWidth="1"/>
    <col min="8216" max="8216" width="2.5" style="7" customWidth="1"/>
    <col min="8217" max="8218" width="2.375" style="7" customWidth="1"/>
    <col min="8219" max="8228" width="3.125" style="7" customWidth="1"/>
    <col min="8229" max="8443" width="8.875" style="7"/>
    <col min="8444" max="8444" width="3.125" style="7" customWidth="1"/>
    <col min="8445" max="8447" width="2.5" style="7" customWidth="1"/>
    <col min="8448" max="8448" width="16" style="7" customWidth="1"/>
    <col min="8449" max="8449" width="2.875" style="7" customWidth="1"/>
    <col min="8450" max="8451" width="3.125" style="7" customWidth="1"/>
    <col min="8452" max="8453" width="4.875" style="7" customWidth="1"/>
    <col min="8454" max="8454" width="4.5" style="7" customWidth="1"/>
    <col min="8455" max="8455" width="3.375" style="7" customWidth="1"/>
    <col min="8456" max="8456" width="3.125" style="7" customWidth="1"/>
    <col min="8457" max="8467" width="3.625" style="7" customWidth="1"/>
    <col min="8468" max="8468" width="3" style="7" customWidth="1"/>
    <col min="8469" max="8469" width="3.875" style="7" customWidth="1"/>
    <col min="8470" max="8471" width="2.375" style="7" customWidth="1"/>
    <col min="8472" max="8472" width="2.5" style="7" customWidth="1"/>
    <col min="8473" max="8474" width="2.375" style="7" customWidth="1"/>
    <col min="8475" max="8484" width="3.125" style="7" customWidth="1"/>
    <col min="8485" max="8699" width="8.875" style="7"/>
    <col min="8700" max="8700" width="3.125" style="7" customWidth="1"/>
    <col min="8701" max="8703" width="2.5" style="7" customWidth="1"/>
    <col min="8704" max="8704" width="16" style="7" customWidth="1"/>
    <col min="8705" max="8705" width="2.875" style="7" customWidth="1"/>
    <col min="8706" max="8707" width="3.125" style="7" customWidth="1"/>
    <col min="8708" max="8709" width="4.875" style="7" customWidth="1"/>
    <col min="8710" max="8710" width="4.5" style="7" customWidth="1"/>
    <col min="8711" max="8711" width="3.375" style="7" customWidth="1"/>
    <col min="8712" max="8712" width="3.125" style="7" customWidth="1"/>
    <col min="8713" max="8723" width="3.625" style="7" customWidth="1"/>
    <col min="8724" max="8724" width="3" style="7" customWidth="1"/>
    <col min="8725" max="8725" width="3.875" style="7" customWidth="1"/>
    <col min="8726" max="8727" width="2.375" style="7" customWidth="1"/>
    <col min="8728" max="8728" width="2.5" style="7" customWidth="1"/>
    <col min="8729" max="8730" width="2.375" style="7" customWidth="1"/>
    <col min="8731" max="8740" width="3.125" style="7" customWidth="1"/>
    <col min="8741" max="8955" width="8.875" style="7"/>
    <col min="8956" max="8956" width="3.125" style="7" customWidth="1"/>
    <col min="8957" max="8959" width="2.5" style="7" customWidth="1"/>
    <col min="8960" max="8960" width="16" style="7" customWidth="1"/>
    <col min="8961" max="8961" width="2.875" style="7" customWidth="1"/>
    <col min="8962" max="8963" width="3.125" style="7" customWidth="1"/>
    <col min="8964" max="8965" width="4.875" style="7" customWidth="1"/>
    <col min="8966" max="8966" width="4.5" style="7" customWidth="1"/>
    <col min="8967" max="8967" width="3.375" style="7" customWidth="1"/>
    <col min="8968" max="8968" width="3.125" style="7" customWidth="1"/>
    <col min="8969" max="8979" width="3.625" style="7" customWidth="1"/>
    <col min="8980" max="8980" width="3" style="7" customWidth="1"/>
    <col min="8981" max="8981" width="3.875" style="7" customWidth="1"/>
    <col min="8982" max="8983" width="2.375" style="7" customWidth="1"/>
    <col min="8984" max="8984" width="2.5" style="7" customWidth="1"/>
    <col min="8985" max="8986" width="2.375" style="7" customWidth="1"/>
    <col min="8987" max="8996" width="3.125" style="7" customWidth="1"/>
    <col min="8997" max="9211" width="8.875" style="7"/>
    <col min="9212" max="9212" width="3.125" style="7" customWidth="1"/>
    <col min="9213" max="9215" width="2.5" style="7" customWidth="1"/>
    <col min="9216" max="9216" width="16" style="7" customWidth="1"/>
    <col min="9217" max="9217" width="2.875" style="7" customWidth="1"/>
    <col min="9218" max="9219" width="3.125" style="7" customWidth="1"/>
    <col min="9220" max="9221" width="4.875" style="7" customWidth="1"/>
    <col min="9222" max="9222" width="4.5" style="7" customWidth="1"/>
    <col min="9223" max="9223" width="3.375" style="7" customWidth="1"/>
    <col min="9224" max="9224" width="3.125" style="7" customWidth="1"/>
    <col min="9225" max="9235" width="3.625" style="7" customWidth="1"/>
    <col min="9236" max="9236" width="3" style="7" customWidth="1"/>
    <col min="9237" max="9237" width="3.875" style="7" customWidth="1"/>
    <col min="9238" max="9239" width="2.375" style="7" customWidth="1"/>
    <col min="9240" max="9240" width="2.5" style="7" customWidth="1"/>
    <col min="9241" max="9242" width="2.375" style="7" customWidth="1"/>
    <col min="9243" max="9252" width="3.125" style="7" customWidth="1"/>
    <col min="9253" max="9467" width="8.875" style="7"/>
    <col min="9468" max="9468" width="3.125" style="7" customWidth="1"/>
    <col min="9469" max="9471" width="2.5" style="7" customWidth="1"/>
    <col min="9472" max="9472" width="16" style="7" customWidth="1"/>
    <col min="9473" max="9473" width="2.875" style="7" customWidth="1"/>
    <col min="9474" max="9475" width="3.125" style="7" customWidth="1"/>
    <col min="9476" max="9477" width="4.875" style="7" customWidth="1"/>
    <col min="9478" max="9478" width="4.5" style="7" customWidth="1"/>
    <col min="9479" max="9479" width="3.375" style="7" customWidth="1"/>
    <col min="9480" max="9480" width="3.125" style="7" customWidth="1"/>
    <col min="9481" max="9491" width="3.625" style="7" customWidth="1"/>
    <col min="9492" max="9492" width="3" style="7" customWidth="1"/>
    <col min="9493" max="9493" width="3.875" style="7" customWidth="1"/>
    <col min="9494" max="9495" width="2.375" style="7" customWidth="1"/>
    <col min="9496" max="9496" width="2.5" style="7" customWidth="1"/>
    <col min="9497" max="9498" width="2.375" style="7" customWidth="1"/>
    <col min="9499" max="9508" width="3.125" style="7" customWidth="1"/>
    <col min="9509" max="9723" width="8.875" style="7"/>
    <col min="9724" max="9724" width="3.125" style="7" customWidth="1"/>
    <col min="9725" max="9727" width="2.5" style="7" customWidth="1"/>
    <col min="9728" max="9728" width="16" style="7" customWidth="1"/>
    <col min="9729" max="9729" width="2.875" style="7" customWidth="1"/>
    <col min="9730" max="9731" width="3.125" style="7" customWidth="1"/>
    <col min="9732" max="9733" width="4.875" style="7" customWidth="1"/>
    <col min="9734" max="9734" width="4.5" style="7" customWidth="1"/>
    <col min="9735" max="9735" width="3.375" style="7" customWidth="1"/>
    <col min="9736" max="9736" width="3.125" style="7" customWidth="1"/>
    <col min="9737" max="9747" width="3.625" style="7" customWidth="1"/>
    <col min="9748" max="9748" width="3" style="7" customWidth="1"/>
    <col min="9749" max="9749" width="3.875" style="7" customWidth="1"/>
    <col min="9750" max="9751" width="2.375" style="7" customWidth="1"/>
    <col min="9752" max="9752" width="2.5" style="7" customWidth="1"/>
    <col min="9753" max="9754" width="2.375" style="7" customWidth="1"/>
    <col min="9755" max="9764" width="3.125" style="7" customWidth="1"/>
    <col min="9765" max="9979" width="8.875" style="7"/>
    <col min="9980" max="9980" width="3.125" style="7" customWidth="1"/>
    <col min="9981" max="9983" width="2.5" style="7" customWidth="1"/>
    <col min="9984" max="9984" width="16" style="7" customWidth="1"/>
    <col min="9985" max="9985" width="2.875" style="7" customWidth="1"/>
    <col min="9986" max="9987" width="3.125" style="7" customWidth="1"/>
    <col min="9988" max="9989" width="4.875" style="7" customWidth="1"/>
    <col min="9990" max="9990" width="4.5" style="7" customWidth="1"/>
    <col min="9991" max="9991" width="3.375" style="7" customWidth="1"/>
    <col min="9992" max="9992" width="3.125" style="7" customWidth="1"/>
    <col min="9993" max="10003" width="3.625" style="7" customWidth="1"/>
    <col min="10004" max="10004" width="3" style="7" customWidth="1"/>
    <col min="10005" max="10005" width="3.875" style="7" customWidth="1"/>
    <col min="10006" max="10007" width="2.375" style="7" customWidth="1"/>
    <col min="10008" max="10008" width="2.5" style="7" customWidth="1"/>
    <col min="10009" max="10010" width="2.375" style="7" customWidth="1"/>
    <col min="10011" max="10020" width="3.125" style="7" customWidth="1"/>
    <col min="10021" max="10235" width="8.875" style="7"/>
    <col min="10236" max="10236" width="3.125" style="7" customWidth="1"/>
    <col min="10237" max="10239" width="2.5" style="7" customWidth="1"/>
    <col min="10240" max="10240" width="16" style="7" customWidth="1"/>
    <col min="10241" max="10241" width="2.875" style="7" customWidth="1"/>
    <col min="10242" max="10243" width="3.125" style="7" customWidth="1"/>
    <col min="10244" max="10245" width="4.875" style="7" customWidth="1"/>
    <col min="10246" max="10246" width="4.5" style="7" customWidth="1"/>
    <col min="10247" max="10247" width="3.375" style="7" customWidth="1"/>
    <col min="10248" max="10248" width="3.125" style="7" customWidth="1"/>
    <col min="10249" max="10259" width="3.625" style="7" customWidth="1"/>
    <col min="10260" max="10260" width="3" style="7" customWidth="1"/>
    <col min="10261" max="10261" width="3.875" style="7" customWidth="1"/>
    <col min="10262" max="10263" width="2.375" style="7" customWidth="1"/>
    <col min="10264" max="10264" width="2.5" style="7" customWidth="1"/>
    <col min="10265" max="10266" width="2.375" style="7" customWidth="1"/>
    <col min="10267" max="10276" width="3.125" style="7" customWidth="1"/>
    <col min="10277" max="10491" width="8.875" style="7"/>
    <col min="10492" max="10492" width="3.125" style="7" customWidth="1"/>
    <col min="10493" max="10495" width="2.5" style="7" customWidth="1"/>
    <col min="10496" max="10496" width="16" style="7" customWidth="1"/>
    <col min="10497" max="10497" width="2.875" style="7" customWidth="1"/>
    <col min="10498" max="10499" width="3.125" style="7" customWidth="1"/>
    <col min="10500" max="10501" width="4.875" style="7" customWidth="1"/>
    <col min="10502" max="10502" width="4.5" style="7" customWidth="1"/>
    <col min="10503" max="10503" width="3.375" style="7" customWidth="1"/>
    <col min="10504" max="10504" width="3.125" style="7" customWidth="1"/>
    <col min="10505" max="10515" width="3.625" style="7" customWidth="1"/>
    <col min="10516" max="10516" width="3" style="7" customWidth="1"/>
    <col min="10517" max="10517" width="3.875" style="7" customWidth="1"/>
    <col min="10518" max="10519" width="2.375" style="7" customWidth="1"/>
    <col min="10520" max="10520" width="2.5" style="7" customWidth="1"/>
    <col min="10521" max="10522" width="2.375" style="7" customWidth="1"/>
    <col min="10523" max="10532" width="3.125" style="7" customWidth="1"/>
    <col min="10533" max="10747" width="8.875" style="7"/>
    <col min="10748" max="10748" width="3.125" style="7" customWidth="1"/>
    <col min="10749" max="10751" width="2.5" style="7" customWidth="1"/>
    <col min="10752" max="10752" width="16" style="7" customWidth="1"/>
    <col min="10753" max="10753" width="2.875" style="7" customWidth="1"/>
    <col min="10754" max="10755" width="3.125" style="7" customWidth="1"/>
    <col min="10756" max="10757" width="4.875" style="7" customWidth="1"/>
    <col min="10758" max="10758" width="4.5" style="7" customWidth="1"/>
    <col min="10759" max="10759" width="3.375" style="7" customWidth="1"/>
    <col min="10760" max="10760" width="3.125" style="7" customWidth="1"/>
    <col min="10761" max="10771" width="3.625" style="7" customWidth="1"/>
    <col min="10772" max="10772" width="3" style="7" customWidth="1"/>
    <col min="10773" max="10773" width="3.875" style="7" customWidth="1"/>
    <col min="10774" max="10775" width="2.375" style="7" customWidth="1"/>
    <col min="10776" max="10776" width="2.5" style="7" customWidth="1"/>
    <col min="10777" max="10778" width="2.375" style="7" customWidth="1"/>
    <col min="10779" max="10788" width="3.125" style="7" customWidth="1"/>
    <col min="10789" max="11003" width="8.875" style="7"/>
    <col min="11004" max="11004" width="3.125" style="7" customWidth="1"/>
    <col min="11005" max="11007" width="2.5" style="7" customWidth="1"/>
    <col min="11008" max="11008" width="16" style="7" customWidth="1"/>
    <col min="11009" max="11009" width="2.875" style="7" customWidth="1"/>
    <col min="11010" max="11011" width="3.125" style="7" customWidth="1"/>
    <col min="11012" max="11013" width="4.875" style="7" customWidth="1"/>
    <col min="11014" max="11014" width="4.5" style="7" customWidth="1"/>
    <col min="11015" max="11015" width="3.375" style="7" customWidth="1"/>
    <col min="11016" max="11016" width="3.125" style="7" customWidth="1"/>
    <col min="11017" max="11027" width="3.625" style="7" customWidth="1"/>
    <col min="11028" max="11028" width="3" style="7" customWidth="1"/>
    <col min="11029" max="11029" width="3.875" style="7" customWidth="1"/>
    <col min="11030" max="11031" width="2.375" style="7" customWidth="1"/>
    <col min="11032" max="11032" width="2.5" style="7" customWidth="1"/>
    <col min="11033" max="11034" width="2.375" style="7" customWidth="1"/>
    <col min="11035" max="11044" width="3.125" style="7" customWidth="1"/>
    <col min="11045" max="11259" width="8.875" style="7"/>
    <col min="11260" max="11260" width="3.125" style="7" customWidth="1"/>
    <col min="11261" max="11263" width="2.5" style="7" customWidth="1"/>
    <col min="11264" max="11264" width="16" style="7" customWidth="1"/>
    <col min="11265" max="11265" width="2.875" style="7" customWidth="1"/>
    <col min="11266" max="11267" width="3.125" style="7" customWidth="1"/>
    <col min="11268" max="11269" width="4.875" style="7" customWidth="1"/>
    <col min="11270" max="11270" width="4.5" style="7" customWidth="1"/>
    <col min="11271" max="11271" width="3.375" style="7" customWidth="1"/>
    <col min="11272" max="11272" width="3.125" style="7" customWidth="1"/>
    <col min="11273" max="11283" width="3.625" style="7" customWidth="1"/>
    <col min="11284" max="11284" width="3" style="7" customWidth="1"/>
    <col min="11285" max="11285" width="3.875" style="7" customWidth="1"/>
    <col min="11286" max="11287" width="2.375" style="7" customWidth="1"/>
    <col min="11288" max="11288" width="2.5" style="7" customWidth="1"/>
    <col min="11289" max="11290" width="2.375" style="7" customWidth="1"/>
    <col min="11291" max="11300" width="3.125" style="7" customWidth="1"/>
    <col min="11301" max="11515" width="8.875" style="7"/>
    <col min="11516" max="11516" width="3.125" style="7" customWidth="1"/>
    <col min="11517" max="11519" width="2.5" style="7" customWidth="1"/>
    <col min="11520" max="11520" width="16" style="7" customWidth="1"/>
    <col min="11521" max="11521" width="2.875" style="7" customWidth="1"/>
    <col min="11522" max="11523" width="3.125" style="7" customWidth="1"/>
    <col min="11524" max="11525" width="4.875" style="7" customWidth="1"/>
    <col min="11526" max="11526" width="4.5" style="7" customWidth="1"/>
    <col min="11527" max="11527" width="3.375" style="7" customWidth="1"/>
    <col min="11528" max="11528" width="3.125" style="7" customWidth="1"/>
    <col min="11529" max="11539" width="3.625" style="7" customWidth="1"/>
    <col min="11540" max="11540" width="3" style="7" customWidth="1"/>
    <col min="11541" max="11541" width="3.875" style="7" customWidth="1"/>
    <col min="11542" max="11543" width="2.375" style="7" customWidth="1"/>
    <col min="11544" max="11544" width="2.5" style="7" customWidth="1"/>
    <col min="11545" max="11546" width="2.375" style="7" customWidth="1"/>
    <col min="11547" max="11556" width="3.125" style="7" customWidth="1"/>
    <col min="11557" max="11771" width="8.875" style="7"/>
    <col min="11772" max="11772" width="3.125" style="7" customWidth="1"/>
    <col min="11773" max="11775" width="2.5" style="7" customWidth="1"/>
    <col min="11776" max="11776" width="16" style="7" customWidth="1"/>
    <col min="11777" max="11777" width="2.875" style="7" customWidth="1"/>
    <col min="11778" max="11779" width="3.125" style="7" customWidth="1"/>
    <col min="11780" max="11781" width="4.875" style="7" customWidth="1"/>
    <col min="11782" max="11782" width="4.5" style="7" customWidth="1"/>
    <col min="11783" max="11783" width="3.375" style="7" customWidth="1"/>
    <col min="11784" max="11784" width="3.125" style="7" customWidth="1"/>
    <col min="11785" max="11795" width="3.625" style="7" customWidth="1"/>
    <col min="11796" max="11796" width="3" style="7" customWidth="1"/>
    <col min="11797" max="11797" width="3.875" style="7" customWidth="1"/>
    <col min="11798" max="11799" width="2.375" style="7" customWidth="1"/>
    <col min="11800" max="11800" width="2.5" style="7" customWidth="1"/>
    <col min="11801" max="11802" width="2.375" style="7" customWidth="1"/>
    <col min="11803" max="11812" width="3.125" style="7" customWidth="1"/>
    <col min="11813" max="12027" width="8.875" style="7"/>
    <col min="12028" max="12028" width="3.125" style="7" customWidth="1"/>
    <col min="12029" max="12031" width="2.5" style="7" customWidth="1"/>
    <col min="12032" max="12032" width="16" style="7" customWidth="1"/>
    <col min="12033" max="12033" width="2.875" style="7" customWidth="1"/>
    <col min="12034" max="12035" width="3.125" style="7" customWidth="1"/>
    <col min="12036" max="12037" width="4.875" style="7" customWidth="1"/>
    <col min="12038" max="12038" width="4.5" style="7" customWidth="1"/>
    <col min="12039" max="12039" width="3.375" style="7" customWidth="1"/>
    <col min="12040" max="12040" width="3.125" style="7" customWidth="1"/>
    <col min="12041" max="12051" width="3.625" style="7" customWidth="1"/>
    <col min="12052" max="12052" width="3" style="7" customWidth="1"/>
    <col min="12053" max="12053" width="3.875" style="7" customWidth="1"/>
    <col min="12054" max="12055" width="2.375" style="7" customWidth="1"/>
    <col min="12056" max="12056" width="2.5" style="7" customWidth="1"/>
    <col min="12057" max="12058" width="2.375" style="7" customWidth="1"/>
    <col min="12059" max="12068" width="3.125" style="7" customWidth="1"/>
    <col min="12069" max="12283" width="8.875" style="7"/>
    <col min="12284" max="12284" width="3.125" style="7" customWidth="1"/>
    <col min="12285" max="12287" width="2.5" style="7" customWidth="1"/>
    <col min="12288" max="12288" width="16" style="7" customWidth="1"/>
    <col min="12289" max="12289" width="2.875" style="7" customWidth="1"/>
    <col min="12290" max="12291" width="3.125" style="7" customWidth="1"/>
    <col min="12292" max="12293" width="4.875" style="7" customWidth="1"/>
    <col min="12294" max="12294" width="4.5" style="7" customWidth="1"/>
    <col min="12295" max="12295" width="3.375" style="7" customWidth="1"/>
    <col min="12296" max="12296" width="3.125" style="7" customWidth="1"/>
    <col min="12297" max="12307" width="3.625" style="7" customWidth="1"/>
    <col min="12308" max="12308" width="3" style="7" customWidth="1"/>
    <col min="12309" max="12309" width="3.875" style="7" customWidth="1"/>
    <col min="12310" max="12311" width="2.375" style="7" customWidth="1"/>
    <col min="12312" max="12312" width="2.5" style="7" customWidth="1"/>
    <col min="12313" max="12314" width="2.375" style="7" customWidth="1"/>
    <col min="12315" max="12324" width="3.125" style="7" customWidth="1"/>
    <col min="12325" max="12539" width="8.875" style="7"/>
    <col min="12540" max="12540" width="3.125" style="7" customWidth="1"/>
    <col min="12541" max="12543" width="2.5" style="7" customWidth="1"/>
    <col min="12544" max="12544" width="16" style="7" customWidth="1"/>
    <col min="12545" max="12545" width="2.875" style="7" customWidth="1"/>
    <col min="12546" max="12547" width="3.125" style="7" customWidth="1"/>
    <col min="12548" max="12549" width="4.875" style="7" customWidth="1"/>
    <col min="12550" max="12550" width="4.5" style="7" customWidth="1"/>
    <col min="12551" max="12551" width="3.375" style="7" customWidth="1"/>
    <col min="12552" max="12552" width="3.125" style="7" customWidth="1"/>
    <col min="12553" max="12563" width="3.625" style="7" customWidth="1"/>
    <col min="12564" max="12564" width="3" style="7" customWidth="1"/>
    <col min="12565" max="12565" width="3.875" style="7" customWidth="1"/>
    <col min="12566" max="12567" width="2.375" style="7" customWidth="1"/>
    <col min="12568" max="12568" width="2.5" style="7" customWidth="1"/>
    <col min="12569" max="12570" width="2.375" style="7" customWidth="1"/>
    <col min="12571" max="12580" width="3.125" style="7" customWidth="1"/>
    <col min="12581" max="12795" width="8.875" style="7"/>
    <col min="12796" max="12796" width="3.125" style="7" customWidth="1"/>
    <col min="12797" max="12799" width="2.5" style="7" customWidth="1"/>
    <col min="12800" max="12800" width="16" style="7" customWidth="1"/>
    <col min="12801" max="12801" width="2.875" style="7" customWidth="1"/>
    <col min="12802" max="12803" width="3.125" style="7" customWidth="1"/>
    <col min="12804" max="12805" width="4.875" style="7" customWidth="1"/>
    <col min="12806" max="12806" width="4.5" style="7" customWidth="1"/>
    <col min="12807" max="12807" width="3.375" style="7" customWidth="1"/>
    <col min="12808" max="12808" width="3.125" style="7" customWidth="1"/>
    <col min="12809" max="12819" width="3.625" style="7" customWidth="1"/>
    <col min="12820" max="12820" width="3" style="7" customWidth="1"/>
    <col min="12821" max="12821" width="3.875" style="7" customWidth="1"/>
    <col min="12822" max="12823" width="2.375" style="7" customWidth="1"/>
    <col min="12824" max="12824" width="2.5" style="7" customWidth="1"/>
    <col min="12825" max="12826" width="2.375" style="7" customWidth="1"/>
    <col min="12827" max="12836" width="3.125" style="7" customWidth="1"/>
    <col min="12837" max="13051" width="8.875" style="7"/>
    <col min="13052" max="13052" width="3.125" style="7" customWidth="1"/>
    <col min="13053" max="13055" width="2.5" style="7" customWidth="1"/>
    <col min="13056" max="13056" width="16" style="7" customWidth="1"/>
    <col min="13057" max="13057" width="2.875" style="7" customWidth="1"/>
    <col min="13058" max="13059" width="3.125" style="7" customWidth="1"/>
    <col min="13060" max="13061" width="4.875" style="7" customWidth="1"/>
    <col min="13062" max="13062" width="4.5" style="7" customWidth="1"/>
    <col min="13063" max="13063" width="3.375" style="7" customWidth="1"/>
    <col min="13064" max="13064" width="3.125" style="7" customWidth="1"/>
    <col min="13065" max="13075" width="3.625" style="7" customWidth="1"/>
    <col min="13076" max="13076" width="3" style="7" customWidth="1"/>
    <col min="13077" max="13077" width="3.875" style="7" customWidth="1"/>
    <col min="13078" max="13079" width="2.375" style="7" customWidth="1"/>
    <col min="13080" max="13080" width="2.5" style="7" customWidth="1"/>
    <col min="13081" max="13082" width="2.375" style="7" customWidth="1"/>
    <col min="13083" max="13092" width="3.125" style="7" customWidth="1"/>
    <col min="13093" max="13307" width="8.875" style="7"/>
    <col min="13308" max="13308" width="3.125" style="7" customWidth="1"/>
    <col min="13309" max="13311" width="2.5" style="7" customWidth="1"/>
    <col min="13312" max="13312" width="16" style="7" customWidth="1"/>
    <col min="13313" max="13313" width="2.875" style="7" customWidth="1"/>
    <col min="13314" max="13315" width="3.125" style="7" customWidth="1"/>
    <col min="13316" max="13317" width="4.875" style="7" customWidth="1"/>
    <col min="13318" max="13318" width="4.5" style="7" customWidth="1"/>
    <col min="13319" max="13319" width="3.375" style="7" customWidth="1"/>
    <col min="13320" max="13320" width="3.125" style="7" customWidth="1"/>
    <col min="13321" max="13331" width="3.625" style="7" customWidth="1"/>
    <col min="13332" max="13332" width="3" style="7" customWidth="1"/>
    <col min="13333" max="13333" width="3.875" style="7" customWidth="1"/>
    <col min="13334" max="13335" width="2.375" style="7" customWidth="1"/>
    <col min="13336" max="13336" width="2.5" style="7" customWidth="1"/>
    <col min="13337" max="13338" width="2.375" style="7" customWidth="1"/>
    <col min="13339" max="13348" width="3.125" style="7" customWidth="1"/>
    <col min="13349" max="13563" width="8.875" style="7"/>
    <col min="13564" max="13564" width="3.125" style="7" customWidth="1"/>
    <col min="13565" max="13567" width="2.5" style="7" customWidth="1"/>
    <col min="13568" max="13568" width="16" style="7" customWidth="1"/>
    <col min="13569" max="13569" width="2.875" style="7" customWidth="1"/>
    <col min="13570" max="13571" width="3.125" style="7" customWidth="1"/>
    <col min="13572" max="13573" width="4.875" style="7" customWidth="1"/>
    <col min="13574" max="13574" width="4.5" style="7" customWidth="1"/>
    <col min="13575" max="13575" width="3.375" style="7" customWidth="1"/>
    <col min="13576" max="13576" width="3.125" style="7" customWidth="1"/>
    <col min="13577" max="13587" width="3.625" style="7" customWidth="1"/>
    <col min="13588" max="13588" width="3" style="7" customWidth="1"/>
    <col min="13589" max="13589" width="3.875" style="7" customWidth="1"/>
    <col min="13590" max="13591" width="2.375" style="7" customWidth="1"/>
    <col min="13592" max="13592" width="2.5" style="7" customWidth="1"/>
    <col min="13593" max="13594" width="2.375" style="7" customWidth="1"/>
    <col min="13595" max="13604" width="3.125" style="7" customWidth="1"/>
    <col min="13605" max="13819" width="8.875" style="7"/>
    <col min="13820" max="13820" width="3.125" style="7" customWidth="1"/>
    <col min="13821" max="13823" width="2.5" style="7" customWidth="1"/>
    <col min="13824" max="13824" width="16" style="7" customWidth="1"/>
    <col min="13825" max="13825" width="2.875" style="7" customWidth="1"/>
    <col min="13826" max="13827" width="3.125" style="7" customWidth="1"/>
    <col min="13828" max="13829" width="4.875" style="7" customWidth="1"/>
    <col min="13830" max="13830" width="4.5" style="7" customWidth="1"/>
    <col min="13831" max="13831" width="3.375" style="7" customWidth="1"/>
    <col min="13832" max="13832" width="3.125" style="7" customWidth="1"/>
    <col min="13833" max="13843" width="3.625" style="7" customWidth="1"/>
    <col min="13844" max="13844" width="3" style="7" customWidth="1"/>
    <col min="13845" max="13845" width="3.875" style="7" customWidth="1"/>
    <col min="13846" max="13847" width="2.375" style="7" customWidth="1"/>
    <col min="13848" max="13848" width="2.5" style="7" customWidth="1"/>
    <col min="13849" max="13850" width="2.375" style="7" customWidth="1"/>
    <col min="13851" max="13860" width="3.125" style="7" customWidth="1"/>
    <col min="13861" max="14075" width="8.875" style="7"/>
    <col min="14076" max="14076" width="3.125" style="7" customWidth="1"/>
    <col min="14077" max="14079" width="2.5" style="7" customWidth="1"/>
    <col min="14080" max="14080" width="16" style="7" customWidth="1"/>
    <col min="14081" max="14081" width="2.875" style="7" customWidth="1"/>
    <col min="14082" max="14083" width="3.125" style="7" customWidth="1"/>
    <col min="14084" max="14085" width="4.875" style="7" customWidth="1"/>
    <col min="14086" max="14086" width="4.5" style="7" customWidth="1"/>
    <col min="14087" max="14087" width="3.375" style="7" customWidth="1"/>
    <col min="14088" max="14088" width="3.125" style="7" customWidth="1"/>
    <col min="14089" max="14099" width="3.625" style="7" customWidth="1"/>
    <col min="14100" max="14100" width="3" style="7" customWidth="1"/>
    <col min="14101" max="14101" width="3.875" style="7" customWidth="1"/>
    <col min="14102" max="14103" width="2.375" style="7" customWidth="1"/>
    <col min="14104" max="14104" width="2.5" style="7" customWidth="1"/>
    <col min="14105" max="14106" width="2.375" style="7" customWidth="1"/>
    <col min="14107" max="14116" width="3.125" style="7" customWidth="1"/>
    <col min="14117" max="14331" width="8.875" style="7"/>
    <col min="14332" max="14332" width="3.125" style="7" customWidth="1"/>
    <col min="14333" max="14335" width="2.5" style="7" customWidth="1"/>
    <col min="14336" max="14336" width="16" style="7" customWidth="1"/>
    <col min="14337" max="14337" width="2.875" style="7" customWidth="1"/>
    <col min="14338" max="14339" width="3.125" style="7" customWidth="1"/>
    <col min="14340" max="14341" width="4.875" style="7" customWidth="1"/>
    <col min="14342" max="14342" width="4.5" style="7" customWidth="1"/>
    <col min="14343" max="14343" width="3.375" style="7" customWidth="1"/>
    <col min="14344" max="14344" width="3.125" style="7" customWidth="1"/>
    <col min="14345" max="14355" width="3.625" style="7" customWidth="1"/>
    <col min="14356" max="14356" width="3" style="7" customWidth="1"/>
    <col min="14357" max="14357" width="3.875" style="7" customWidth="1"/>
    <col min="14358" max="14359" width="2.375" style="7" customWidth="1"/>
    <col min="14360" max="14360" width="2.5" style="7" customWidth="1"/>
    <col min="14361" max="14362" width="2.375" style="7" customWidth="1"/>
    <col min="14363" max="14372" width="3.125" style="7" customWidth="1"/>
    <col min="14373" max="14587" width="8.875" style="7"/>
    <col min="14588" max="14588" width="3.125" style="7" customWidth="1"/>
    <col min="14589" max="14591" width="2.5" style="7" customWidth="1"/>
    <col min="14592" max="14592" width="16" style="7" customWidth="1"/>
    <col min="14593" max="14593" width="2.875" style="7" customWidth="1"/>
    <col min="14594" max="14595" width="3.125" style="7" customWidth="1"/>
    <col min="14596" max="14597" width="4.875" style="7" customWidth="1"/>
    <col min="14598" max="14598" width="4.5" style="7" customWidth="1"/>
    <col min="14599" max="14599" width="3.375" style="7" customWidth="1"/>
    <col min="14600" max="14600" width="3.125" style="7" customWidth="1"/>
    <col min="14601" max="14611" width="3.625" style="7" customWidth="1"/>
    <col min="14612" max="14612" width="3" style="7" customWidth="1"/>
    <col min="14613" max="14613" width="3.875" style="7" customWidth="1"/>
    <col min="14614" max="14615" width="2.375" style="7" customWidth="1"/>
    <col min="14616" max="14616" width="2.5" style="7" customWidth="1"/>
    <col min="14617" max="14618" width="2.375" style="7" customWidth="1"/>
    <col min="14619" max="14628" width="3.125" style="7" customWidth="1"/>
    <col min="14629" max="14843" width="8.875" style="7"/>
    <col min="14844" max="14844" width="3.125" style="7" customWidth="1"/>
    <col min="14845" max="14847" width="2.5" style="7" customWidth="1"/>
    <col min="14848" max="14848" width="16" style="7" customWidth="1"/>
    <col min="14849" max="14849" width="2.875" style="7" customWidth="1"/>
    <col min="14850" max="14851" width="3.125" style="7" customWidth="1"/>
    <col min="14852" max="14853" width="4.875" style="7" customWidth="1"/>
    <col min="14854" max="14854" width="4.5" style="7" customWidth="1"/>
    <col min="14855" max="14855" width="3.375" style="7" customWidth="1"/>
    <col min="14856" max="14856" width="3.125" style="7" customWidth="1"/>
    <col min="14857" max="14867" width="3.625" style="7" customWidth="1"/>
    <col min="14868" max="14868" width="3" style="7" customWidth="1"/>
    <col min="14869" max="14869" width="3.875" style="7" customWidth="1"/>
    <col min="14870" max="14871" width="2.375" style="7" customWidth="1"/>
    <col min="14872" max="14872" width="2.5" style="7" customWidth="1"/>
    <col min="14873" max="14874" width="2.375" style="7" customWidth="1"/>
    <col min="14875" max="14884" width="3.125" style="7" customWidth="1"/>
    <col min="14885" max="15099" width="8.875" style="7"/>
    <col min="15100" max="15100" width="3.125" style="7" customWidth="1"/>
    <col min="15101" max="15103" width="2.5" style="7" customWidth="1"/>
    <col min="15104" max="15104" width="16" style="7" customWidth="1"/>
    <col min="15105" max="15105" width="2.875" style="7" customWidth="1"/>
    <col min="15106" max="15107" width="3.125" style="7" customWidth="1"/>
    <col min="15108" max="15109" width="4.875" style="7" customWidth="1"/>
    <col min="15110" max="15110" width="4.5" style="7" customWidth="1"/>
    <col min="15111" max="15111" width="3.375" style="7" customWidth="1"/>
    <col min="15112" max="15112" width="3.125" style="7" customWidth="1"/>
    <col min="15113" max="15123" width="3.625" style="7" customWidth="1"/>
    <col min="15124" max="15124" width="3" style="7" customWidth="1"/>
    <col min="15125" max="15125" width="3.875" style="7" customWidth="1"/>
    <col min="15126" max="15127" width="2.375" style="7" customWidth="1"/>
    <col min="15128" max="15128" width="2.5" style="7" customWidth="1"/>
    <col min="15129" max="15130" width="2.375" style="7" customWidth="1"/>
    <col min="15131" max="15140" width="3.125" style="7" customWidth="1"/>
    <col min="15141" max="15355" width="8.875" style="7"/>
    <col min="15356" max="15356" width="3.125" style="7" customWidth="1"/>
    <col min="15357" max="15359" width="2.5" style="7" customWidth="1"/>
    <col min="15360" max="15360" width="16" style="7" customWidth="1"/>
    <col min="15361" max="15361" width="2.875" style="7" customWidth="1"/>
    <col min="15362" max="15363" width="3.125" style="7" customWidth="1"/>
    <col min="15364" max="15365" width="4.875" style="7" customWidth="1"/>
    <col min="15366" max="15366" width="4.5" style="7" customWidth="1"/>
    <col min="15367" max="15367" width="3.375" style="7" customWidth="1"/>
    <col min="15368" max="15368" width="3.125" style="7" customWidth="1"/>
    <col min="15369" max="15379" width="3.625" style="7" customWidth="1"/>
    <col min="15380" max="15380" width="3" style="7" customWidth="1"/>
    <col min="15381" max="15381" width="3.875" style="7" customWidth="1"/>
    <col min="15382" max="15383" width="2.375" style="7" customWidth="1"/>
    <col min="15384" max="15384" width="2.5" style="7" customWidth="1"/>
    <col min="15385" max="15386" width="2.375" style="7" customWidth="1"/>
    <col min="15387" max="15396" width="3.125" style="7" customWidth="1"/>
    <col min="15397" max="15611" width="8.875" style="7"/>
    <col min="15612" max="15612" width="3.125" style="7" customWidth="1"/>
    <col min="15613" max="15615" width="2.5" style="7" customWidth="1"/>
    <col min="15616" max="15616" width="16" style="7" customWidth="1"/>
    <col min="15617" max="15617" width="2.875" style="7" customWidth="1"/>
    <col min="15618" max="15619" width="3.125" style="7" customWidth="1"/>
    <col min="15620" max="15621" width="4.875" style="7" customWidth="1"/>
    <col min="15622" max="15622" width="4.5" style="7" customWidth="1"/>
    <col min="15623" max="15623" width="3.375" style="7" customWidth="1"/>
    <col min="15624" max="15624" width="3.125" style="7" customWidth="1"/>
    <col min="15625" max="15635" width="3.625" style="7" customWidth="1"/>
    <col min="15636" max="15636" width="3" style="7" customWidth="1"/>
    <col min="15637" max="15637" width="3.875" style="7" customWidth="1"/>
    <col min="15638" max="15639" width="2.375" style="7" customWidth="1"/>
    <col min="15640" max="15640" width="2.5" style="7" customWidth="1"/>
    <col min="15641" max="15642" width="2.375" style="7" customWidth="1"/>
    <col min="15643" max="15652" width="3.125" style="7" customWidth="1"/>
    <col min="15653" max="15867" width="8.875" style="7"/>
    <col min="15868" max="15868" width="3.125" style="7" customWidth="1"/>
    <col min="15869" max="15871" width="2.5" style="7" customWidth="1"/>
    <col min="15872" max="15872" width="16" style="7" customWidth="1"/>
    <col min="15873" max="15873" width="2.875" style="7" customWidth="1"/>
    <col min="15874" max="15875" width="3.125" style="7" customWidth="1"/>
    <col min="15876" max="15877" width="4.875" style="7" customWidth="1"/>
    <col min="15878" max="15878" width="4.5" style="7" customWidth="1"/>
    <col min="15879" max="15879" width="3.375" style="7" customWidth="1"/>
    <col min="15880" max="15880" width="3.125" style="7" customWidth="1"/>
    <col min="15881" max="15891" width="3.625" style="7" customWidth="1"/>
    <col min="15892" max="15892" width="3" style="7" customWidth="1"/>
    <col min="15893" max="15893" width="3.875" style="7" customWidth="1"/>
    <col min="15894" max="15895" width="2.375" style="7" customWidth="1"/>
    <col min="15896" max="15896" width="2.5" style="7" customWidth="1"/>
    <col min="15897" max="15898" width="2.375" style="7" customWidth="1"/>
    <col min="15899" max="15908" width="3.125" style="7" customWidth="1"/>
    <col min="15909" max="16123" width="8.875" style="7"/>
    <col min="16124" max="16124" width="3.125" style="7" customWidth="1"/>
    <col min="16125" max="16127" width="2.5" style="7" customWidth="1"/>
    <col min="16128" max="16128" width="16" style="7" customWidth="1"/>
    <col min="16129" max="16129" width="2.875" style="7" customWidth="1"/>
    <col min="16130" max="16131" width="3.125" style="7" customWidth="1"/>
    <col min="16132" max="16133" width="4.875" style="7" customWidth="1"/>
    <col min="16134" max="16134" width="4.5" style="7" customWidth="1"/>
    <col min="16135" max="16135" width="3.375" style="7" customWidth="1"/>
    <col min="16136" max="16136" width="3.125" style="7" customWidth="1"/>
    <col min="16137" max="16147" width="3.625" style="7" customWidth="1"/>
    <col min="16148" max="16148" width="3" style="7" customWidth="1"/>
    <col min="16149" max="16149" width="3.875" style="7" customWidth="1"/>
    <col min="16150" max="16151" width="2.375" style="7" customWidth="1"/>
    <col min="16152" max="16152" width="2.5" style="7" customWidth="1"/>
    <col min="16153" max="16154" width="2.375" style="7" customWidth="1"/>
    <col min="16155" max="16164" width="3.125" style="7" customWidth="1"/>
    <col min="16165" max="16384" width="8.875" style="7"/>
  </cols>
  <sheetData>
    <row r="1" spans="2:37" ht="18" customHeight="1" x14ac:dyDescent="0.15">
      <c r="B1" s="2" t="s">
        <v>261</v>
      </c>
      <c r="C1" s="3"/>
      <c r="D1" s="4"/>
      <c r="E1" s="5"/>
      <c r="F1" s="4"/>
      <c r="G1" s="4"/>
      <c r="H1" s="4"/>
      <c r="I1" s="4"/>
      <c r="J1" s="4"/>
      <c r="K1" s="336"/>
      <c r="L1" s="336"/>
      <c r="M1" s="336"/>
      <c r="N1" s="336"/>
      <c r="O1" s="336"/>
      <c r="P1" s="336"/>
      <c r="Q1" s="336"/>
    </row>
    <row r="2" spans="2:37" ht="18" customHeight="1" x14ac:dyDescent="0.2">
      <c r="B2" s="8" t="s">
        <v>1</v>
      </c>
      <c r="C2" s="3"/>
      <c r="D2" s="3"/>
      <c r="E2" s="9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35" t="s">
        <v>262</v>
      </c>
      <c r="R2" s="333"/>
      <c r="S2" s="333"/>
      <c r="T2" s="333"/>
      <c r="U2" s="333"/>
      <c r="V2" s="338"/>
      <c r="W2" s="338"/>
      <c r="X2" s="338"/>
      <c r="Y2" s="338"/>
      <c r="Z2" s="334"/>
      <c r="AA2" s="337" t="s">
        <v>3</v>
      </c>
      <c r="AB2" s="337"/>
      <c r="AC2" s="337"/>
      <c r="AD2" s="337"/>
      <c r="AE2" s="338"/>
      <c r="AF2" s="338"/>
      <c r="AG2" s="338"/>
      <c r="AH2" s="338"/>
      <c r="AI2" s="338"/>
      <c r="AJ2" s="338"/>
      <c r="AK2" s="11"/>
    </row>
    <row r="3" spans="2:37" ht="18" customHeight="1" x14ac:dyDescent="0.2">
      <c r="B3" s="12" t="s">
        <v>267</v>
      </c>
      <c r="D3" s="7"/>
      <c r="E3" s="13"/>
      <c r="F3" s="12"/>
      <c r="G3" s="12"/>
      <c r="H3" s="12"/>
      <c r="I3" s="12"/>
      <c r="J3" s="12"/>
      <c r="K3" s="12"/>
      <c r="L3" s="12"/>
      <c r="M3" s="12"/>
      <c r="N3" s="14"/>
      <c r="O3" s="14"/>
      <c r="P3" s="14"/>
      <c r="Q3" s="335" t="s">
        <v>263</v>
      </c>
      <c r="R3" s="333"/>
      <c r="S3" s="333"/>
      <c r="T3" s="333"/>
      <c r="U3" s="333"/>
      <c r="V3" s="338"/>
      <c r="W3" s="338"/>
      <c r="X3" s="338"/>
      <c r="Y3" s="338"/>
      <c r="Z3" s="334"/>
      <c r="AA3" s="339" t="s">
        <v>266</v>
      </c>
      <c r="AB3" s="339"/>
      <c r="AC3" s="339"/>
      <c r="AD3" s="339"/>
      <c r="AE3" s="339"/>
      <c r="AF3" s="339"/>
      <c r="AG3" s="339"/>
      <c r="AH3" s="339"/>
      <c r="AI3" s="339"/>
      <c r="AJ3" s="339"/>
    </row>
    <row r="4" spans="2:37" ht="15" customHeight="1" x14ac:dyDescent="0.15">
      <c r="B4" s="399" t="s">
        <v>5</v>
      </c>
      <c r="C4" s="400"/>
      <c r="D4" s="400"/>
      <c r="E4" s="401"/>
      <c r="F4" s="406" t="s">
        <v>6</v>
      </c>
      <c r="G4" s="406" t="s">
        <v>7</v>
      </c>
      <c r="H4" s="406" t="s">
        <v>8</v>
      </c>
      <c r="I4" s="410" t="s">
        <v>9</v>
      </c>
      <c r="J4" s="413" t="s">
        <v>10</v>
      </c>
      <c r="K4" s="370" t="s">
        <v>11</v>
      </c>
      <c r="L4" s="384" t="s">
        <v>12</v>
      </c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6"/>
    </row>
    <row r="5" spans="2:37" ht="15" customHeight="1" x14ac:dyDescent="0.15">
      <c r="B5" s="402"/>
      <c r="C5" s="403"/>
      <c r="D5" s="403"/>
      <c r="E5" s="404"/>
      <c r="F5" s="407"/>
      <c r="G5" s="407"/>
      <c r="H5" s="407"/>
      <c r="I5" s="411"/>
      <c r="J5" s="414"/>
      <c r="K5" s="371"/>
      <c r="L5" s="387" t="s">
        <v>13</v>
      </c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90" t="s">
        <v>14</v>
      </c>
      <c r="AB5" s="391"/>
      <c r="AC5" s="391"/>
      <c r="AD5" s="391"/>
      <c r="AE5" s="391"/>
      <c r="AF5" s="391"/>
      <c r="AG5" s="391"/>
      <c r="AH5" s="391"/>
      <c r="AI5" s="391"/>
      <c r="AJ5" s="392"/>
    </row>
    <row r="6" spans="2:37" ht="10.5" customHeight="1" x14ac:dyDescent="0.15">
      <c r="B6" s="405"/>
      <c r="C6" s="403"/>
      <c r="D6" s="403"/>
      <c r="E6" s="404"/>
      <c r="F6" s="378"/>
      <c r="G6" s="408"/>
      <c r="H6" s="409"/>
      <c r="I6" s="411"/>
      <c r="J6" s="414"/>
      <c r="K6" s="371"/>
      <c r="L6" s="393" t="s">
        <v>15</v>
      </c>
      <c r="M6" s="396" t="s">
        <v>16</v>
      </c>
      <c r="N6" s="360" t="s">
        <v>17</v>
      </c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281" t="s">
        <v>18</v>
      </c>
      <c r="Z6" s="281" t="s">
        <v>19</v>
      </c>
      <c r="AA6" s="346" t="s">
        <v>17</v>
      </c>
      <c r="AB6" s="347"/>
      <c r="AC6" s="363"/>
      <c r="AD6" s="367" t="s">
        <v>18</v>
      </c>
      <c r="AE6" s="340" t="s">
        <v>191</v>
      </c>
      <c r="AF6" s="343" t="s">
        <v>20</v>
      </c>
      <c r="AG6" s="346" t="s">
        <v>21</v>
      </c>
      <c r="AH6" s="347"/>
      <c r="AI6" s="347"/>
      <c r="AJ6" s="348"/>
    </row>
    <row r="7" spans="2:37" ht="10.5" customHeight="1" x14ac:dyDescent="0.15">
      <c r="B7" s="405"/>
      <c r="C7" s="403"/>
      <c r="D7" s="403"/>
      <c r="E7" s="404"/>
      <c r="F7" s="378"/>
      <c r="G7" s="408"/>
      <c r="H7" s="409"/>
      <c r="I7" s="411"/>
      <c r="J7" s="414"/>
      <c r="K7" s="371"/>
      <c r="L7" s="394"/>
      <c r="M7" s="397"/>
      <c r="N7" s="352" t="s">
        <v>22</v>
      </c>
      <c r="O7" s="353"/>
      <c r="P7" s="354" t="s">
        <v>43</v>
      </c>
      <c r="Q7" s="353"/>
      <c r="R7" s="354" t="s">
        <v>23</v>
      </c>
      <c r="S7" s="353"/>
      <c r="T7" s="354" t="s">
        <v>24</v>
      </c>
      <c r="U7" s="353"/>
      <c r="V7" s="354" t="s">
        <v>25</v>
      </c>
      <c r="W7" s="352"/>
      <c r="X7" s="355"/>
      <c r="Y7" s="356" t="s">
        <v>26</v>
      </c>
      <c r="Z7" s="358" t="s">
        <v>27</v>
      </c>
      <c r="AA7" s="364"/>
      <c r="AB7" s="365"/>
      <c r="AC7" s="366"/>
      <c r="AD7" s="368"/>
      <c r="AE7" s="341"/>
      <c r="AF7" s="344"/>
      <c r="AG7" s="349"/>
      <c r="AH7" s="350"/>
      <c r="AI7" s="350"/>
      <c r="AJ7" s="351"/>
    </row>
    <row r="8" spans="2:37" ht="10.5" customHeight="1" x14ac:dyDescent="0.15">
      <c r="B8" s="405"/>
      <c r="C8" s="403"/>
      <c r="D8" s="403"/>
      <c r="E8" s="404"/>
      <c r="F8" s="378"/>
      <c r="G8" s="408"/>
      <c r="H8" s="409"/>
      <c r="I8" s="412"/>
      <c r="J8" s="415"/>
      <c r="K8" s="371"/>
      <c r="L8" s="395"/>
      <c r="M8" s="398"/>
      <c r="N8" s="15" t="s">
        <v>192</v>
      </c>
      <c r="O8" s="16" t="s">
        <v>29</v>
      </c>
      <c r="P8" s="16" t="s">
        <v>30</v>
      </c>
      <c r="Q8" s="16" t="s">
        <v>31</v>
      </c>
      <c r="R8" s="16" t="s">
        <v>32</v>
      </c>
      <c r="S8" s="16" t="s">
        <v>33</v>
      </c>
      <c r="T8" s="16" t="s">
        <v>34</v>
      </c>
      <c r="U8" s="16" t="s">
        <v>35</v>
      </c>
      <c r="V8" s="16" t="s">
        <v>36</v>
      </c>
      <c r="W8" s="16" t="s">
        <v>37</v>
      </c>
      <c r="X8" s="17" t="s">
        <v>38</v>
      </c>
      <c r="Y8" s="357"/>
      <c r="Z8" s="359"/>
      <c r="AA8" s="21" t="s">
        <v>22</v>
      </c>
      <c r="AB8" s="279" t="s">
        <v>23</v>
      </c>
      <c r="AC8" s="279" t="s">
        <v>43</v>
      </c>
      <c r="AD8" s="280" t="s">
        <v>25</v>
      </c>
      <c r="AE8" s="342"/>
      <c r="AF8" s="345"/>
      <c r="AG8" s="22" t="s">
        <v>44</v>
      </c>
      <c r="AH8" s="23" t="s">
        <v>45</v>
      </c>
      <c r="AI8" s="23" t="s">
        <v>46</v>
      </c>
      <c r="AJ8" s="24" t="s">
        <v>47</v>
      </c>
    </row>
    <row r="9" spans="2:37" ht="10.5" customHeight="1" x14ac:dyDescent="0.15">
      <c r="B9" s="372" t="s">
        <v>48</v>
      </c>
      <c r="C9" s="372" t="s">
        <v>49</v>
      </c>
      <c r="D9" s="374" t="s">
        <v>50</v>
      </c>
      <c r="E9" s="25" t="s">
        <v>51</v>
      </c>
      <c r="F9" s="26"/>
      <c r="G9" s="26">
        <v>100</v>
      </c>
      <c r="H9" s="27">
        <v>1</v>
      </c>
      <c r="I9" s="28" t="s">
        <v>52</v>
      </c>
      <c r="J9" s="241" t="s">
        <v>53</v>
      </c>
      <c r="K9" s="28" t="s">
        <v>54</v>
      </c>
      <c r="L9" s="29"/>
      <c r="M9" s="30"/>
      <c r="N9" s="31"/>
      <c r="O9" s="32"/>
      <c r="P9" s="32"/>
      <c r="Q9" s="32"/>
      <c r="R9" s="33" t="str">
        <f>IF($G9&lt;60,"","◎")</f>
        <v>◎</v>
      </c>
      <c r="S9" s="32"/>
      <c r="T9" s="32"/>
      <c r="U9" s="32"/>
      <c r="V9" s="32"/>
      <c r="W9" s="32"/>
      <c r="X9" s="34"/>
      <c r="Y9" s="35">
        <f t="shared" ref="Y9:Z33" si="0">IF($G9&lt;60,"",$H9)</f>
        <v>1</v>
      </c>
      <c r="Z9" s="36"/>
      <c r="AA9" s="37"/>
      <c r="AB9" s="38"/>
      <c r="AC9" s="38"/>
      <c r="AD9" s="38"/>
      <c r="AE9" s="40">
        <f t="shared" ref="AE9:AF33" si="1">IF($G9&lt;60,"",$H9)</f>
        <v>1</v>
      </c>
      <c r="AF9" s="39"/>
      <c r="AG9" s="37"/>
      <c r="AH9" s="38"/>
      <c r="AI9" s="38"/>
      <c r="AJ9" s="39"/>
    </row>
    <row r="10" spans="2:37" ht="10.5" customHeight="1" x14ac:dyDescent="0.15">
      <c r="B10" s="373"/>
      <c r="C10" s="373"/>
      <c r="D10" s="375"/>
      <c r="E10" s="41" t="s">
        <v>55</v>
      </c>
      <c r="F10" s="42"/>
      <c r="G10" s="42">
        <v>100</v>
      </c>
      <c r="H10" s="43">
        <v>1</v>
      </c>
      <c r="I10" s="44" t="s">
        <v>52</v>
      </c>
      <c r="J10" s="45" t="s">
        <v>56</v>
      </c>
      <c r="K10" s="44" t="s">
        <v>54</v>
      </c>
      <c r="L10" s="46"/>
      <c r="M10" s="47"/>
      <c r="N10" s="48"/>
      <c r="O10" s="49"/>
      <c r="P10" s="49"/>
      <c r="Q10" s="49"/>
      <c r="R10" s="50" t="str">
        <f>IF($G10&lt;60,"","◎")</f>
        <v>◎</v>
      </c>
      <c r="S10" s="49"/>
      <c r="T10" s="49"/>
      <c r="U10" s="49"/>
      <c r="V10" s="49"/>
      <c r="W10" s="49"/>
      <c r="X10" s="51"/>
      <c r="Y10" s="52">
        <f t="shared" si="0"/>
        <v>1</v>
      </c>
      <c r="Z10" s="53"/>
      <c r="AA10" s="54"/>
      <c r="AB10" s="55"/>
      <c r="AC10" s="55"/>
      <c r="AD10" s="55"/>
      <c r="AE10" s="57">
        <f t="shared" si="1"/>
        <v>1</v>
      </c>
      <c r="AF10" s="56"/>
      <c r="AG10" s="54"/>
      <c r="AH10" s="55"/>
      <c r="AI10" s="55"/>
      <c r="AJ10" s="56"/>
    </row>
    <row r="11" spans="2:37" ht="10.5" customHeight="1" x14ac:dyDescent="0.15">
      <c r="B11" s="373"/>
      <c r="C11" s="373"/>
      <c r="D11" s="375"/>
      <c r="E11" s="41" t="s">
        <v>241</v>
      </c>
      <c r="F11" s="42"/>
      <c r="G11" s="42">
        <v>100</v>
      </c>
      <c r="H11" s="43">
        <v>1</v>
      </c>
      <c r="I11" s="44" t="s">
        <v>52</v>
      </c>
      <c r="J11" s="45" t="s">
        <v>77</v>
      </c>
      <c r="K11" s="44" t="s">
        <v>54</v>
      </c>
      <c r="L11" s="46"/>
      <c r="M11" s="47"/>
      <c r="N11" s="48"/>
      <c r="O11" s="50" t="str">
        <f>IF($G11&lt;60,"","◎")</f>
        <v>◎</v>
      </c>
      <c r="P11" s="49"/>
      <c r="Q11" s="49"/>
      <c r="R11" s="49"/>
      <c r="S11" s="49"/>
      <c r="T11" s="49"/>
      <c r="U11" s="49"/>
      <c r="V11" s="49"/>
      <c r="W11" s="49"/>
      <c r="X11" s="51"/>
      <c r="Y11" s="52">
        <f t="shared" si="0"/>
        <v>1</v>
      </c>
      <c r="Z11" s="53"/>
      <c r="AA11" s="54"/>
      <c r="AB11" s="55"/>
      <c r="AC11" s="55"/>
      <c r="AD11" s="73">
        <f t="shared" ref="AD11" si="2">IF($G11&lt;60,"",$H11)</f>
        <v>1</v>
      </c>
      <c r="AE11" s="73">
        <f>IF($G11&lt;60,"",$H11)</f>
        <v>1</v>
      </c>
      <c r="AF11" s="72"/>
      <c r="AG11" s="70"/>
      <c r="AH11" s="71"/>
      <c r="AI11" s="71"/>
      <c r="AJ11" s="110">
        <f>IF($G11&lt;60,"",$H11)</f>
        <v>1</v>
      </c>
    </row>
    <row r="12" spans="2:37" ht="10.5" customHeight="1" x14ac:dyDescent="0.15">
      <c r="B12" s="373"/>
      <c r="C12" s="373"/>
      <c r="D12" s="375"/>
      <c r="E12" s="58" t="s">
        <v>57</v>
      </c>
      <c r="F12" s="59"/>
      <c r="G12" s="59">
        <v>100</v>
      </c>
      <c r="H12" s="60">
        <v>2</v>
      </c>
      <c r="I12" s="45" t="s">
        <v>52</v>
      </c>
      <c r="J12" s="45" t="s">
        <v>58</v>
      </c>
      <c r="K12" s="45" t="s">
        <v>54</v>
      </c>
      <c r="L12" s="61"/>
      <c r="M12" s="62"/>
      <c r="N12" s="63" t="str">
        <f>IF($G12&lt;60,"","◇")</f>
        <v>◇</v>
      </c>
      <c r="O12" s="64"/>
      <c r="P12" s="65" t="str">
        <f>IF($G12&lt;60,"","◇")</f>
        <v>◇</v>
      </c>
      <c r="Q12" s="66"/>
      <c r="R12" s="66"/>
      <c r="S12" s="66"/>
      <c r="T12" s="66"/>
      <c r="U12" s="66"/>
      <c r="V12" s="66"/>
      <c r="W12" s="66"/>
      <c r="X12" s="67"/>
      <c r="Y12" s="68">
        <f t="shared" si="0"/>
        <v>2</v>
      </c>
      <c r="Z12" s="69">
        <f t="shared" si="0"/>
        <v>2</v>
      </c>
      <c r="AA12" s="70"/>
      <c r="AB12" s="71"/>
      <c r="AC12" s="71"/>
      <c r="AD12" s="71"/>
      <c r="AE12" s="73">
        <f t="shared" si="1"/>
        <v>2</v>
      </c>
      <c r="AF12" s="72"/>
      <c r="AG12" s="70"/>
      <c r="AH12" s="71"/>
      <c r="AI12" s="71"/>
      <c r="AJ12" s="72"/>
    </row>
    <row r="13" spans="2:37" ht="10.5" customHeight="1" x14ac:dyDescent="0.15">
      <c r="B13" s="373"/>
      <c r="C13" s="373"/>
      <c r="D13" s="375"/>
      <c r="E13" s="58" t="s">
        <v>59</v>
      </c>
      <c r="F13" s="59"/>
      <c r="G13" s="59">
        <v>100</v>
      </c>
      <c r="H13" s="60">
        <v>1</v>
      </c>
      <c r="I13" s="45" t="s">
        <v>52</v>
      </c>
      <c r="J13" s="45" t="s">
        <v>75</v>
      </c>
      <c r="K13" s="45" t="s">
        <v>54</v>
      </c>
      <c r="L13" s="74"/>
      <c r="M13" s="75"/>
      <c r="N13" s="63" t="str">
        <f>IF($G13&lt;60,"","◇")</f>
        <v>◇</v>
      </c>
      <c r="O13" s="64"/>
      <c r="P13" s="65" t="str">
        <f>IF($G13&lt;60,"","◇")</f>
        <v>◇</v>
      </c>
      <c r="Q13" s="66"/>
      <c r="R13" s="66"/>
      <c r="S13" s="66"/>
      <c r="T13" s="66"/>
      <c r="U13" s="66"/>
      <c r="V13" s="66"/>
      <c r="W13" s="66"/>
      <c r="X13" s="67"/>
      <c r="Y13" s="68">
        <f t="shared" si="0"/>
        <v>1</v>
      </c>
      <c r="Z13" s="69">
        <f t="shared" si="0"/>
        <v>1</v>
      </c>
      <c r="AA13" s="70"/>
      <c r="AB13" s="71"/>
      <c r="AC13" s="71"/>
      <c r="AD13" s="71"/>
      <c r="AE13" s="73">
        <f t="shared" si="1"/>
        <v>1</v>
      </c>
      <c r="AF13" s="72"/>
      <c r="AG13" s="70"/>
      <c r="AH13" s="71"/>
      <c r="AI13" s="71"/>
      <c r="AJ13" s="72"/>
    </row>
    <row r="14" spans="2:37" ht="10.5" customHeight="1" x14ac:dyDescent="0.15">
      <c r="B14" s="373"/>
      <c r="C14" s="373"/>
      <c r="D14" s="375"/>
      <c r="E14" s="313" t="s">
        <v>61</v>
      </c>
      <c r="F14" s="59"/>
      <c r="G14" s="59">
        <v>100</v>
      </c>
      <c r="H14" s="298">
        <v>2</v>
      </c>
      <c r="I14" s="45" t="s">
        <v>52</v>
      </c>
      <c r="J14" s="78" t="s">
        <v>62</v>
      </c>
      <c r="K14" s="45" t="s">
        <v>54</v>
      </c>
      <c r="L14" s="314"/>
      <c r="M14" s="315"/>
      <c r="N14" s="81"/>
      <c r="O14" s="316"/>
      <c r="P14" s="82"/>
      <c r="Q14" s="82"/>
      <c r="R14" s="82"/>
      <c r="S14" s="83" t="str">
        <f>IF($G14&lt;60,"","◎")</f>
        <v>◎</v>
      </c>
      <c r="T14" s="82"/>
      <c r="U14" s="82"/>
      <c r="V14" s="82"/>
      <c r="W14" s="82"/>
      <c r="X14" s="84"/>
      <c r="Y14" s="291">
        <f>IF($G14&lt;60,"",$H14)</f>
        <v>2</v>
      </c>
      <c r="Z14" s="317"/>
      <c r="AA14" s="70"/>
      <c r="AB14" s="71"/>
      <c r="AC14" s="71"/>
      <c r="AD14" s="71"/>
      <c r="AE14" s="160">
        <f>IF($G14&lt;60,"",$H14)</f>
        <v>2</v>
      </c>
      <c r="AF14" s="110">
        <f>IF($G14&lt;60,"",$H14)</f>
        <v>2</v>
      </c>
      <c r="AG14" s="107"/>
      <c r="AH14" s="108"/>
      <c r="AI14" s="108"/>
      <c r="AJ14" s="72"/>
    </row>
    <row r="15" spans="2:37" ht="10.5" customHeight="1" x14ac:dyDescent="0.15">
      <c r="B15" s="373"/>
      <c r="C15" s="373"/>
      <c r="D15" s="375"/>
      <c r="E15" s="330" t="s">
        <v>257</v>
      </c>
      <c r="F15" s="59"/>
      <c r="G15" s="59">
        <v>100</v>
      </c>
      <c r="H15" s="77">
        <v>1</v>
      </c>
      <c r="I15" s="45" t="s">
        <v>259</v>
      </c>
      <c r="J15" s="78" t="s">
        <v>93</v>
      </c>
      <c r="K15" s="45" t="s">
        <v>231</v>
      </c>
      <c r="L15" s="79"/>
      <c r="M15" s="80"/>
      <c r="N15" s="81"/>
      <c r="O15" s="82"/>
      <c r="P15" s="82"/>
      <c r="Q15" s="138" t="str">
        <f>IF($G15&lt;60,"","◎")</f>
        <v>◎</v>
      </c>
      <c r="R15" s="82"/>
      <c r="S15" s="82"/>
      <c r="T15" s="82"/>
      <c r="U15" s="82"/>
      <c r="V15" s="82"/>
      <c r="W15" s="82"/>
      <c r="X15" s="84"/>
      <c r="Y15" s="85">
        <f>IF($G15&lt;60,"",$H15)</f>
        <v>1</v>
      </c>
      <c r="Z15" s="69">
        <f>IF($G15&lt;60,"",$H15)</f>
        <v>1</v>
      </c>
      <c r="AA15" s="318"/>
      <c r="AB15" s="319"/>
      <c r="AC15" s="319"/>
      <c r="AD15" s="319">
        <f>IF($G15&lt;60,"",$H15)</f>
        <v>1</v>
      </c>
      <c r="AE15" s="320">
        <f>IF($G15&lt;60,"",$H15)</f>
        <v>1</v>
      </c>
      <c r="AF15" s="321"/>
      <c r="AG15" s="322"/>
      <c r="AH15" s="320"/>
      <c r="AI15" s="320"/>
      <c r="AJ15" s="323">
        <f>IF($G15&lt;60,"",$H15)</f>
        <v>1</v>
      </c>
      <c r="AK15" s="327"/>
    </row>
    <row r="16" spans="2:37" ht="10.5" customHeight="1" x14ac:dyDescent="0.15">
      <c r="B16" s="373"/>
      <c r="C16" s="373"/>
      <c r="D16" s="376" t="s">
        <v>63</v>
      </c>
      <c r="E16" s="25" t="s">
        <v>224</v>
      </c>
      <c r="F16" s="26"/>
      <c r="G16" s="306">
        <v>100</v>
      </c>
      <c r="H16" s="91">
        <v>1</v>
      </c>
      <c r="I16" s="28" t="s">
        <v>64</v>
      </c>
      <c r="J16" s="241" t="s">
        <v>53</v>
      </c>
      <c r="K16" s="28" t="s">
        <v>54</v>
      </c>
      <c r="L16" s="92"/>
      <c r="M16" s="93"/>
      <c r="N16" s="94" t="str">
        <f>IF($G16&lt;60,"","○")</f>
        <v>○</v>
      </c>
      <c r="O16" s="38"/>
      <c r="P16" s="38"/>
      <c r="Q16" s="38"/>
      <c r="R16" s="38"/>
      <c r="S16" s="38"/>
      <c r="T16" s="38"/>
      <c r="U16" s="38"/>
      <c r="V16" s="38"/>
      <c r="W16" s="38"/>
      <c r="X16" s="39"/>
      <c r="Y16" s="35">
        <f>IF($G16&lt;60,"",$H16)</f>
        <v>1</v>
      </c>
      <c r="Z16" s="95"/>
      <c r="AA16" s="37"/>
      <c r="AB16" s="38"/>
      <c r="AC16" s="38"/>
      <c r="AD16" s="38"/>
      <c r="AE16" s="40">
        <f t="shared" si="1"/>
        <v>1</v>
      </c>
      <c r="AF16" s="39"/>
      <c r="AG16" s="37"/>
      <c r="AH16" s="38"/>
      <c r="AI16" s="38"/>
      <c r="AJ16" s="39"/>
    </row>
    <row r="17" spans="2:37" ht="10.5" customHeight="1" x14ac:dyDescent="0.15">
      <c r="B17" s="373"/>
      <c r="C17" s="373"/>
      <c r="D17" s="377"/>
      <c r="E17" s="41" t="s">
        <v>225</v>
      </c>
      <c r="F17" s="42"/>
      <c r="G17" s="282">
        <v>100</v>
      </c>
      <c r="H17" s="132">
        <v>1</v>
      </c>
      <c r="I17" s="44" t="s">
        <v>64</v>
      </c>
      <c r="J17" s="45" t="s">
        <v>217</v>
      </c>
      <c r="K17" s="44" t="s">
        <v>231</v>
      </c>
      <c r="L17" s="92"/>
      <c r="M17" s="93"/>
      <c r="N17" s="205" t="str">
        <f t="shared" ref="N17:N22" si="3">IF($G17&lt;60,"","○")</f>
        <v>○</v>
      </c>
      <c r="O17" s="55"/>
      <c r="P17" s="55"/>
      <c r="Q17" s="55"/>
      <c r="R17" s="55"/>
      <c r="S17" s="55"/>
      <c r="T17" s="55"/>
      <c r="U17" s="55"/>
      <c r="V17" s="55"/>
      <c r="W17" s="55"/>
      <c r="X17" s="56"/>
      <c r="Y17" s="52">
        <f t="shared" si="0"/>
        <v>1</v>
      </c>
      <c r="Z17" s="305"/>
      <c r="AA17" s="54"/>
      <c r="AB17" s="55"/>
      <c r="AC17" s="55"/>
      <c r="AD17" s="55"/>
      <c r="AE17" s="57">
        <f t="shared" si="1"/>
        <v>1</v>
      </c>
      <c r="AF17" s="56"/>
      <c r="AG17" s="54"/>
      <c r="AH17" s="55"/>
      <c r="AI17" s="55"/>
      <c r="AJ17" s="56"/>
    </row>
    <row r="18" spans="2:37" ht="10.5" customHeight="1" x14ac:dyDescent="0.15">
      <c r="B18" s="373"/>
      <c r="C18" s="373"/>
      <c r="D18" s="377"/>
      <c r="E18" s="96" t="s">
        <v>226</v>
      </c>
      <c r="F18" s="59"/>
      <c r="G18" s="59">
        <v>100</v>
      </c>
      <c r="H18" s="97">
        <v>1</v>
      </c>
      <c r="I18" s="45" t="s">
        <v>64</v>
      </c>
      <c r="J18" s="45" t="s">
        <v>53</v>
      </c>
      <c r="K18" s="45" t="s">
        <v>54</v>
      </c>
      <c r="L18" s="46"/>
      <c r="M18" s="47"/>
      <c r="N18" s="98" t="str">
        <f t="shared" si="3"/>
        <v>○</v>
      </c>
      <c r="O18" s="71"/>
      <c r="P18" s="71"/>
      <c r="Q18" s="71"/>
      <c r="R18" s="71"/>
      <c r="S18" s="71"/>
      <c r="T18" s="71"/>
      <c r="U18" s="71"/>
      <c r="V18" s="71"/>
      <c r="W18" s="71"/>
      <c r="X18" s="72"/>
      <c r="Y18" s="68">
        <f t="shared" si="0"/>
        <v>1</v>
      </c>
      <c r="Z18" s="99"/>
      <c r="AA18" s="70"/>
      <c r="AB18" s="71"/>
      <c r="AC18" s="71"/>
      <c r="AD18" s="71"/>
      <c r="AE18" s="73">
        <f t="shared" si="1"/>
        <v>1</v>
      </c>
      <c r="AF18" s="72"/>
      <c r="AG18" s="70"/>
      <c r="AH18" s="71"/>
      <c r="AI18" s="71"/>
      <c r="AJ18" s="72"/>
    </row>
    <row r="19" spans="2:37" ht="10.5" customHeight="1" x14ac:dyDescent="0.15">
      <c r="B19" s="373"/>
      <c r="C19" s="373"/>
      <c r="D19" s="473"/>
      <c r="E19" s="58" t="s">
        <v>227</v>
      </c>
      <c r="F19" s="42"/>
      <c r="G19" s="59">
        <v>100</v>
      </c>
      <c r="H19" s="97">
        <v>1</v>
      </c>
      <c r="I19" s="45" t="s">
        <v>64</v>
      </c>
      <c r="J19" s="45" t="s">
        <v>217</v>
      </c>
      <c r="K19" s="45" t="s">
        <v>54</v>
      </c>
      <c r="L19" s="46"/>
      <c r="M19" s="47"/>
      <c r="N19" s="98" t="str">
        <f t="shared" si="3"/>
        <v>○</v>
      </c>
      <c r="O19" s="71"/>
      <c r="P19" s="71"/>
      <c r="Q19" s="71"/>
      <c r="R19" s="71"/>
      <c r="S19" s="71"/>
      <c r="T19" s="71"/>
      <c r="U19" s="71"/>
      <c r="V19" s="71"/>
      <c r="W19" s="71"/>
      <c r="X19" s="72"/>
      <c r="Y19" s="68">
        <f t="shared" ref="Y19:Y24" si="4">IF($G19&lt;60,"",$H19)</f>
        <v>1</v>
      </c>
      <c r="Z19" s="100"/>
      <c r="AA19" s="70"/>
      <c r="AB19" s="71"/>
      <c r="AC19" s="71"/>
      <c r="AD19" s="101"/>
      <c r="AE19" s="73">
        <f t="shared" si="1"/>
        <v>1</v>
      </c>
      <c r="AF19" s="102"/>
      <c r="AG19" s="70"/>
      <c r="AH19" s="71"/>
      <c r="AI19" s="71"/>
      <c r="AJ19" s="103"/>
    </row>
    <row r="20" spans="2:37" ht="10.5" customHeight="1" x14ac:dyDescent="0.15">
      <c r="B20" s="373"/>
      <c r="C20" s="373"/>
      <c r="D20" s="473"/>
      <c r="E20" s="331" t="s">
        <v>258</v>
      </c>
      <c r="F20" s="42"/>
      <c r="G20" s="59">
        <v>100</v>
      </c>
      <c r="H20" s="97">
        <v>1</v>
      </c>
      <c r="I20" s="45" t="s">
        <v>260</v>
      </c>
      <c r="J20" s="45" t="s">
        <v>217</v>
      </c>
      <c r="K20" s="45" t="s">
        <v>231</v>
      </c>
      <c r="L20" s="46"/>
      <c r="M20" s="47"/>
      <c r="N20" s="233"/>
      <c r="O20" s="71"/>
      <c r="P20" s="71"/>
      <c r="Q20" s="116" t="str">
        <f t="shared" ref="Q20" si="5">IF($G20&lt;60,"","○")</f>
        <v>○</v>
      </c>
      <c r="R20" s="71"/>
      <c r="S20" s="71"/>
      <c r="T20" s="71"/>
      <c r="U20" s="71"/>
      <c r="V20" s="71"/>
      <c r="W20" s="71"/>
      <c r="X20" s="72"/>
      <c r="Y20" s="68">
        <f t="shared" si="4"/>
        <v>1</v>
      </c>
      <c r="Z20" s="69">
        <f t="shared" si="0"/>
        <v>1</v>
      </c>
      <c r="AA20" s="318"/>
      <c r="AB20" s="319"/>
      <c r="AC20" s="319"/>
      <c r="AD20" s="319">
        <f>IF($G20&lt;60,"",$H20)</f>
        <v>1</v>
      </c>
      <c r="AE20" s="319">
        <f>IF($G20&lt;60,"",$H20)</f>
        <v>1</v>
      </c>
      <c r="AF20" s="324"/>
      <c r="AG20" s="318"/>
      <c r="AH20" s="319"/>
      <c r="AI20" s="319"/>
      <c r="AJ20" s="323">
        <f>IF($G20&lt;60,"",$H20)</f>
        <v>1</v>
      </c>
      <c r="AK20" s="327"/>
    </row>
    <row r="21" spans="2:37" ht="10.5" customHeight="1" x14ac:dyDescent="0.15">
      <c r="B21" s="373"/>
      <c r="C21" s="373"/>
      <c r="D21" s="473"/>
      <c r="E21" s="41" t="s">
        <v>228</v>
      </c>
      <c r="F21" s="42"/>
      <c r="G21" s="59">
        <v>100</v>
      </c>
      <c r="H21" s="97">
        <v>1</v>
      </c>
      <c r="I21" s="45" t="s">
        <v>64</v>
      </c>
      <c r="J21" s="45" t="s">
        <v>66</v>
      </c>
      <c r="K21" s="45" t="s">
        <v>231</v>
      </c>
      <c r="L21" s="46"/>
      <c r="M21" s="47"/>
      <c r="N21" s="98" t="str">
        <f t="shared" si="3"/>
        <v>○</v>
      </c>
      <c r="O21" s="71"/>
      <c r="P21" s="71"/>
      <c r="Q21" s="71"/>
      <c r="R21" s="71"/>
      <c r="S21" s="71"/>
      <c r="T21" s="71"/>
      <c r="U21" s="71"/>
      <c r="V21" s="71"/>
      <c r="W21" s="71"/>
      <c r="X21" s="72"/>
      <c r="Y21" s="68">
        <f t="shared" si="4"/>
        <v>1</v>
      </c>
      <c r="Z21" s="100"/>
      <c r="AA21" s="70"/>
      <c r="AB21" s="71"/>
      <c r="AC21" s="71"/>
      <c r="AD21" s="101"/>
      <c r="AE21" s="73">
        <f t="shared" si="1"/>
        <v>1</v>
      </c>
      <c r="AF21" s="102"/>
      <c r="AG21" s="70"/>
      <c r="AH21" s="71"/>
      <c r="AI21" s="71"/>
      <c r="AJ21" s="103"/>
    </row>
    <row r="22" spans="2:37" ht="10.5" customHeight="1" x14ac:dyDescent="0.15">
      <c r="B22" s="373"/>
      <c r="C22" s="373"/>
      <c r="D22" s="473"/>
      <c r="E22" s="58" t="s">
        <v>229</v>
      </c>
      <c r="F22" s="59"/>
      <c r="G22" s="59">
        <v>100</v>
      </c>
      <c r="H22" s="97">
        <v>1</v>
      </c>
      <c r="I22" s="45" t="s">
        <v>64</v>
      </c>
      <c r="J22" s="45" t="s">
        <v>71</v>
      </c>
      <c r="K22" s="45" t="s">
        <v>54</v>
      </c>
      <c r="L22" s="46"/>
      <c r="M22" s="47"/>
      <c r="N22" s="98" t="str">
        <f t="shared" si="3"/>
        <v>○</v>
      </c>
      <c r="O22" s="71"/>
      <c r="P22" s="71"/>
      <c r="Q22" s="71"/>
      <c r="R22" s="71"/>
      <c r="S22" s="71"/>
      <c r="T22" s="71"/>
      <c r="U22" s="71"/>
      <c r="V22" s="71"/>
      <c r="W22" s="71"/>
      <c r="X22" s="72"/>
      <c r="Y22" s="68">
        <f t="shared" si="4"/>
        <v>1</v>
      </c>
      <c r="Z22" s="100"/>
      <c r="AA22" s="70"/>
      <c r="AB22" s="71"/>
      <c r="AC22" s="71"/>
      <c r="AD22" s="101"/>
      <c r="AE22" s="73">
        <f t="shared" si="1"/>
        <v>1</v>
      </c>
      <c r="AF22" s="102"/>
      <c r="AG22" s="70"/>
      <c r="AH22" s="71"/>
      <c r="AI22" s="71"/>
      <c r="AJ22" s="72"/>
    </row>
    <row r="23" spans="2:37" ht="10.5" customHeight="1" x14ac:dyDescent="0.15">
      <c r="B23" s="373"/>
      <c r="C23" s="373"/>
      <c r="D23" s="473"/>
      <c r="E23" s="58" t="s">
        <v>230</v>
      </c>
      <c r="F23" s="59"/>
      <c r="G23" s="59">
        <v>100</v>
      </c>
      <c r="H23" s="97">
        <v>1</v>
      </c>
      <c r="I23" s="45" t="s">
        <v>64</v>
      </c>
      <c r="J23" s="45" t="s">
        <v>71</v>
      </c>
      <c r="K23" s="45" t="s">
        <v>231</v>
      </c>
      <c r="L23" s="46"/>
      <c r="M23" s="47"/>
      <c r="N23" s="113" t="str">
        <f>IF($G23&lt;60,"","◇")</f>
        <v>◇</v>
      </c>
      <c r="O23" s="71"/>
      <c r="P23" s="71"/>
      <c r="Q23" s="71"/>
      <c r="R23" s="71"/>
      <c r="S23" s="71"/>
      <c r="T23" s="71"/>
      <c r="U23" s="71"/>
      <c r="V23" s="71"/>
      <c r="W23" s="71"/>
      <c r="X23" s="72"/>
      <c r="Y23" s="68">
        <f t="shared" si="4"/>
        <v>1</v>
      </c>
      <c r="Z23" s="100"/>
      <c r="AA23" s="70"/>
      <c r="AB23" s="71"/>
      <c r="AC23" s="71"/>
      <c r="AD23" s="101"/>
      <c r="AE23" s="73">
        <f>IF($G23&lt;60,"",$H23)</f>
        <v>1</v>
      </c>
      <c r="AF23" s="102"/>
      <c r="AG23" s="70"/>
      <c r="AH23" s="71"/>
      <c r="AI23" s="71"/>
      <c r="AJ23" s="72"/>
    </row>
    <row r="24" spans="2:37" ht="10.5" customHeight="1" x14ac:dyDescent="0.15">
      <c r="B24" s="373"/>
      <c r="C24" s="373"/>
      <c r="D24" s="473"/>
      <c r="E24" s="58" t="s">
        <v>65</v>
      </c>
      <c r="F24" s="59"/>
      <c r="G24" s="59">
        <v>100</v>
      </c>
      <c r="H24" s="97">
        <v>1</v>
      </c>
      <c r="I24" s="45" t="s">
        <v>64</v>
      </c>
      <c r="J24" s="45" t="s">
        <v>66</v>
      </c>
      <c r="K24" s="45" t="s">
        <v>54</v>
      </c>
      <c r="L24" s="46"/>
      <c r="M24" s="47"/>
      <c r="N24" s="104"/>
      <c r="O24" s="71"/>
      <c r="P24" s="71"/>
      <c r="Q24" s="71"/>
      <c r="R24" s="71"/>
      <c r="S24" s="105" t="str">
        <f>IF($G24&lt;60,"","○")</f>
        <v>○</v>
      </c>
      <c r="T24" s="71"/>
      <c r="U24" s="71"/>
      <c r="V24" s="71"/>
      <c r="W24" s="71"/>
      <c r="X24" s="72"/>
      <c r="Y24" s="68">
        <f t="shared" si="4"/>
        <v>1</v>
      </c>
      <c r="Z24" s="100"/>
      <c r="AA24" s="70"/>
      <c r="AB24" s="71"/>
      <c r="AC24" s="71"/>
      <c r="AD24" s="101"/>
      <c r="AE24" s="73">
        <f>IF($G24&lt;60,"",$H24)</f>
        <v>1</v>
      </c>
      <c r="AF24" s="106">
        <f>IF($G24&lt;60,"",$H24)</f>
        <v>1</v>
      </c>
      <c r="AG24" s="70"/>
      <c r="AH24" s="71"/>
      <c r="AI24" s="71"/>
      <c r="AJ24" s="72"/>
    </row>
    <row r="25" spans="2:37" ht="10.5" customHeight="1" x14ac:dyDescent="0.15">
      <c r="B25" s="373"/>
      <c r="C25" s="373"/>
      <c r="D25" s="473"/>
      <c r="E25" s="58" t="s">
        <v>67</v>
      </c>
      <c r="F25" s="59"/>
      <c r="G25" s="59">
        <v>100</v>
      </c>
      <c r="H25" s="97">
        <v>1</v>
      </c>
      <c r="I25" s="45" t="s">
        <v>64</v>
      </c>
      <c r="J25" s="45" t="s">
        <v>66</v>
      </c>
      <c r="K25" s="45" t="s">
        <v>54</v>
      </c>
      <c r="L25" s="46"/>
      <c r="M25" s="47"/>
      <c r="N25" s="104"/>
      <c r="O25" s="71"/>
      <c r="P25" s="71"/>
      <c r="Q25" s="71"/>
      <c r="R25" s="71"/>
      <c r="S25" s="105" t="str">
        <f t="shared" ref="S25:S31" si="6">IF($G25&lt;60,"","○")</f>
        <v>○</v>
      </c>
      <c r="T25" s="71"/>
      <c r="U25" s="71"/>
      <c r="V25" s="71"/>
      <c r="W25" s="71"/>
      <c r="X25" s="72"/>
      <c r="Y25" s="68">
        <f t="shared" si="0"/>
        <v>1</v>
      </c>
      <c r="Z25" s="100"/>
      <c r="AA25" s="70"/>
      <c r="AB25" s="71"/>
      <c r="AC25" s="71"/>
      <c r="AD25" s="101"/>
      <c r="AE25" s="73">
        <f t="shared" si="1"/>
        <v>1</v>
      </c>
      <c r="AF25" s="106">
        <f t="shared" si="1"/>
        <v>1</v>
      </c>
      <c r="AG25" s="70"/>
      <c r="AH25" s="71"/>
      <c r="AI25" s="71"/>
      <c r="AJ25" s="72"/>
    </row>
    <row r="26" spans="2:37" ht="10.5" customHeight="1" x14ac:dyDescent="0.15">
      <c r="B26" s="373"/>
      <c r="C26" s="373"/>
      <c r="D26" s="473"/>
      <c r="E26" s="96" t="s">
        <v>68</v>
      </c>
      <c r="F26" s="42"/>
      <c r="G26" s="59">
        <v>100</v>
      </c>
      <c r="H26" s="97">
        <v>1</v>
      </c>
      <c r="I26" s="78" t="s">
        <v>64</v>
      </c>
      <c r="J26" s="45" t="s">
        <v>66</v>
      </c>
      <c r="K26" s="78" t="s">
        <v>54</v>
      </c>
      <c r="L26" s="46"/>
      <c r="M26" s="47"/>
      <c r="N26" s="104"/>
      <c r="O26" s="71"/>
      <c r="P26" s="71"/>
      <c r="Q26" s="71"/>
      <c r="R26" s="71"/>
      <c r="S26" s="65" t="str">
        <f>IF($G26&lt;60,"","◇")</f>
        <v>◇</v>
      </c>
      <c r="T26" s="71"/>
      <c r="U26" s="71"/>
      <c r="V26" s="71"/>
      <c r="W26" s="71"/>
      <c r="X26" s="72"/>
      <c r="Y26" s="68">
        <f>IF($G26&lt;60,"",$H26)</f>
        <v>1</v>
      </c>
      <c r="Z26" s="100"/>
      <c r="AA26" s="107"/>
      <c r="AB26" s="108"/>
      <c r="AC26" s="108"/>
      <c r="AD26" s="109"/>
      <c r="AE26" s="73">
        <f t="shared" si="1"/>
        <v>1</v>
      </c>
      <c r="AF26" s="110">
        <f t="shared" si="1"/>
        <v>1</v>
      </c>
      <c r="AG26" s="107"/>
      <c r="AH26" s="108"/>
      <c r="AI26" s="108"/>
      <c r="AJ26" s="72"/>
    </row>
    <row r="27" spans="2:37" ht="10.5" customHeight="1" x14ac:dyDescent="0.15">
      <c r="B27" s="373"/>
      <c r="C27" s="373"/>
      <c r="D27" s="473"/>
      <c r="E27" s="58" t="s">
        <v>69</v>
      </c>
      <c r="F27" s="59"/>
      <c r="G27" s="59">
        <v>100</v>
      </c>
      <c r="H27" s="97">
        <v>1</v>
      </c>
      <c r="I27" s="45" t="s">
        <v>64</v>
      </c>
      <c r="J27" s="45" t="s">
        <v>66</v>
      </c>
      <c r="K27" s="45" t="s">
        <v>54</v>
      </c>
      <c r="L27" s="46"/>
      <c r="M27" s="47"/>
      <c r="N27" s="104"/>
      <c r="O27" s="71"/>
      <c r="P27" s="71"/>
      <c r="Q27" s="71"/>
      <c r="R27" s="71"/>
      <c r="S27" s="105" t="str">
        <f>IF($G27&lt;60,"","○")</f>
        <v>○</v>
      </c>
      <c r="T27" s="71"/>
      <c r="U27" s="71"/>
      <c r="V27" s="71"/>
      <c r="W27" s="71"/>
      <c r="X27" s="72"/>
      <c r="Y27" s="68">
        <f>IF($G27&lt;60,"",$H27)</f>
        <v>1</v>
      </c>
      <c r="Z27" s="100"/>
      <c r="AA27" s="70"/>
      <c r="AB27" s="71"/>
      <c r="AC27" s="71"/>
      <c r="AD27" s="101"/>
      <c r="AE27" s="73">
        <f t="shared" si="1"/>
        <v>1</v>
      </c>
      <c r="AF27" s="106">
        <f t="shared" si="1"/>
        <v>1</v>
      </c>
      <c r="AG27" s="70"/>
      <c r="AH27" s="71"/>
      <c r="AI27" s="71"/>
      <c r="AJ27" s="72"/>
    </row>
    <row r="28" spans="2:37" ht="10.5" customHeight="1" x14ac:dyDescent="0.15">
      <c r="B28" s="373"/>
      <c r="C28" s="373"/>
      <c r="D28" s="473"/>
      <c r="E28" s="58" t="s">
        <v>70</v>
      </c>
      <c r="F28" s="59"/>
      <c r="G28" s="59">
        <v>100</v>
      </c>
      <c r="H28" s="97">
        <v>1</v>
      </c>
      <c r="I28" s="45" t="s">
        <v>64</v>
      </c>
      <c r="J28" s="45" t="s">
        <v>71</v>
      </c>
      <c r="K28" s="45" t="s">
        <v>54</v>
      </c>
      <c r="L28" s="46"/>
      <c r="M28" s="47"/>
      <c r="N28" s="104"/>
      <c r="O28" s="71"/>
      <c r="P28" s="71"/>
      <c r="Q28" s="71"/>
      <c r="R28" s="71"/>
      <c r="S28" s="105" t="str">
        <f>IF($G28&lt;60,"","○")</f>
        <v>○</v>
      </c>
      <c r="T28" s="71"/>
      <c r="U28" s="71"/>
      <c r="V28" s="71"/>
      <c r="W28" s="71"/>
      <c r="X28" s="72"/>
      <c r="Y28" s="68">
        <f>IF($G28&lt;60,"",$H28)</f>
        <v>1</v>
      </c>
      <c r="Z28" s="100"/>
      <c r="AA28" s="70"/>
      <c r="AB28" s="71"/>
      <c r="AC28" s="71"/>
      <c r="AD28" s="101"/>
      <c r="AE28" s="73">
        <f t="shared" si="1"/>
        <v>1</v>
      </c>
      <c r="AF28" s="106">
        <f t="shared" si="1"/>
        <v>1</v>
      </c>
      <c r="AG28" s="70"/>
      <c r="AH28" s="71"/>
      <c r="AI28" s="71"/>
      <c r="AJ28" s="72"/>
    </row>
    <row r="29" spans="2:37" ht="10.5" customHeight="1" x14ac:dyDescent="0.15">
      <c r="B29" s="373"/>
      <c r="C29" s="373"/>
      <c r="D29" s="473"/>
      <c r="E29" s="58" t="s">
        <v>72</v>
      </c>
      <c r="F29" s="59"/>
      <c r="G29" s="59">
        <v>100</v>
      </c>
      <c r="H29" s="97">
        <v>1</v>
      </c>
      <c r="I29" s="45" t="s">
        <v>64</v>
      </c>
      <c r="J29" s="45" t="s">
        <v>71</v>
      </c>
      <c r="K29" s="45" t="s">
        <v>54</v>
      </c>
      <c r="L29" s="46"/>
      <c r="M29" s="47"/>
      <c r="N29" s="104"/>
      <c r="O29" s="71"/>
      <c r="P29" s="71"/>
      <c r="Q29" s="71"/>
      <c r="R29" s="71"/>
      <c r="S29" s="105" t="str">
        <f t="shared" si="6"/>
        <v>○</v>
      </c>
      <c r="T29" s="71"/>
      <c r="U29" s="71"/>
      <c r="V29" s="71"/>
      <c r="W29" s="71"/>
      <c r="X29" s="72"/>
      <c r="Y29" s="68">
        <f t="shared" si="0"/>
        <v>1</v>
      </c>
      <c r="Z29" s="100"/>
      <c r="AA29" s="70"/>
      <c r="AB29" s="71"/>
      <c r="AC29" s="71"/>
      <c r="AD29" s="101"/>
      <c r="AE29" s="73">
        <f t="shared" si="1"/>
        <v>1</v>
      </c>
      <c r="AF29" s="106">
        <f t="shared" si="1"/>
        <v>1</v>
      </c>
      <c r="AG29" s="70"/>
      <c r="AH29" s="71"/>
      <c r="AI29" s="71"/>
      <c r="AJ29" s="72"/>
    </row>
    <row r="30" spans="2:37" ht="10.5" customHeight="1" x14ac:dyDescent="0.15">
      <c r="B30" s="373"/>
      <c r="C30" s="373"/>
      <c r="D30" s="473"/>
      <c r="E30" s="111" t="s">
        <v>73</v>
      </c>
      <c r="F30" s="42"/>
      <c r="G30" s="59">
        <v>100</v>
      </c>
      <c r="H30" s="97">
        <v>1</v>
      </c>
      <c r="I30" s="78" t="s">
        <v>64</v>
      </c>
      <c r="J30" s="45" t="s">
        <v>71</v>
      </c>
      <c r="K30" s="78" t="s">
        <v>54</v>
      </c>
      <c r="L30" s="46"/>
      <c r="M30" s="47"/>
      <c r="N30" s="104"/>
      <c r="O30" s="71"/>
      <c r="P30" s="71"/>
      <c r="Q30" s="71"/>
      <c r="R30" s="71"/>
      <c r="S30" s="65" t="str">
        <f>IF($G30&lt;60,"","◇")</f>
        <v>◇</v>
      </c>
      <c r="T30" s="71"/>
      <c r="U30" s="71"/>
      <c r="V30" s="71"/>
      <c r="W30" s="71"/>
      <c r="X30" s="72"/>
      <c r="Y30" s="68">
        <f>IF($G30&lt;60,"",$H30)</f>
        <v>1</v>
      </c>
      <c r="Z30" s="100"/>
      <c r="AA30" s="107"/>
      <c r="AB30" s="108"/>
      <c r="AC30" s="108"/>
      <c r="AD30" s="109"/>
      <c r="AE30" s="73">
        <f>IF($G30&lt;60,"",$H30)</f>
        <v>1</v>
      </c>
      <c r="AF30" s="110">
        <f>IF($G30&lt;60,"",$H30)</f>
        <v>1</v>
      </c>
      <c r="AG30" s="70"/>
      <c r="AH30" s="71"/>
      <c r="AI30" s="71"/>
      <c r="AJ30" s="72"/>
    </row>
    <row r="31" spans="2:37" ht="10.5" customHeight="1" x14ac:dyDescent="0.15">
      <c r="B31" s="373"/>
      <c r="C31" s="373"/>
      <c r="D31" s="473"/>
      <c r="E31" s="58" t="s">
        <v>74</v>
      </c>
      <c r="F31" s="59"/>
      <c r="G31" s="59">
        <v>100</v>
      </c>
      <c r="H31" s="97">
        <v>1</v>
      </c>
      <c r="I31" s="45" t="s">
        <v>64</v>
      </c>
      <c r="J31" s="45" t="s">
        <v>71</v>
      </c>
      <c r="K31" s="45" t="s">
        <v>54</v>
      </c>
      <c r="L31" s="46"/>
      <c r="M31" s="47"/>
      <c r="N31" s="104"/>
      <c r="O31" s="71"/>
      <c r="P31" s="71"/>
      <c r="Q31" s="71"/>
      <c r="R31" s="71"/>
      <c r="S31" s="105" t="str">
        <f t="shared" si="6"/>
        <v>○</v>
      </c>
      <c r="T31" s="71"/>
      <c r="U31" s="71"/>
      <c r="V31" s="71"/>
      <c r="W31" s="71"/>
      <c r="X31" s="72"/>
      <c r="Y31" s="68">
        <f t="shared" si="0"/>
        <v>1</v>
      </c>
      <c r="Z31" s="100"/>
      <c r="AA31" s="70"/>
      <c r="AB31" s="71"/>
      <c r="AC31" s="71"/>
      <c r="AD31" s="101"/>
      <c r="AE31" s="73">
        <f t="shared" si="1"/>
        <v>1</v>
      </c>
      <c r="AF31" s="106">
        <f t="shared" si="1"/>
        <v>1</v>
      </c>
      <c r="AG31" s="70"/>
      <c r="AH31" s="71"/>
      <c r="AI31" s="71"/>
      <c r="AJ31" s="72"/>
    </row>
    <row r="32" spans="2:37" ht="10.5" customHeight="1" x14ac:dyDescent="0.15">
      <c r="B32" s="373"/>
      <c r="C32" s="373"/>
      <c r="D32" s="473"/>
      <c r="E32" s="41" t="s">
        <v>76</v>
      </c>
      <c r="F32" s="42"/>
      <c r="G32" s="42">
        <v>100</v>
      </c>
      <c r="H32" s="114">
        <v>1</v>
      </c>
      <c r="I32" s="115" t="s">
        <v>64</v>
      </c>
      <c r="J32" s="115" t="s">
        <v>77</v>
      </c>
      <c r="K32" s="115" t="s">
        <v>54</v>
      </c>
      <c r="L32" s="92"/>
      <c r="M32" s="93"/>
      <c r="N32" s="48"/>
      <c r="O32" s="55"/>
      <c r="P32" s="116" t="str">
        <f>IF($G32&lt;60,"","○")</f>
        <v>○</v>
      </c>
      <c r="Q32" s="55"/>
      <c r="R32" s="55"/>
      <c r="S32" s="55"/>
      <c r="T32" s="55"/>
      <c r="U32" s="55"/>
      <c r="V32" s="55"/>
      <c r="W32" s="55"/>
      <c r="X32" s="56"/>
      <c r="Y32" s="52">
        <f t="shared" si="0"/>
        <v>1</v>
      </c>
      <c r="Z32" s="117">
        <f t="shared" si="0"/>
        <v>1</v>
      </c>
      <c r="AA32" s="118"/>
      <c r="AB32" s="119"/>
      <c r="AC32" s="119"/>
      <c r="AD32" s="120"/>
      <c r="AE32" s="57">
        <f t="shared" si="1"/>
        <v>1</v>
      </c>
      <c r="AF32" s="56"/>
      <c r="AG32" s="118"/>
      <c r="AH32" s="119"/>
      <c r="AI32" s="119"/>
      <c r="AJ32" s="121"/>
    </row>
    <row r="33" spans="2:37" ht="10.5" customHeight="1" x14ac:dyDescent="0.15">
      <c r="B33" s="373"/>
      <c r="C33" s="417"/>
      <c r="D33" s="474"/>
      <c r="E33" s="76" t="s">
        <v>78</v>
      </c>
      <c r="F33" s="122"/>
      <c r="G33" s="122">
        <v>100</v>
      </c>
      <c r="H33" s="123">
        <v>1</v>
      </c>
      <c r="I33" s="124" t="s">
        <v>64</v>
      </c>
      <c r="J33" s="124" t="s">
        <v>75</v>
      </c>
      <c r="K33" s="124" t="s">
        <v>54</v>
      </c>
      <c r="L33" s="79"/>
      <c r="M33" s="80"/>
      <c r="N33" s="125"/>
      <c r="O33" s="90"/>
      <c r="P33" s="126" t="str">
        <f>IF($G33&lt;60,"","○")</f>
        <v>○</v>
      </c>
      <c r="Q33" s="90"/>
      <c r="R33" s="90"/>
      <c r="S33" s="90"/>
      <c r="T33" s="90"/>
      <c r="U33" s="90"/>
      <c r="V33" s="90"/>
      <c r="W33" s="90"/>
      <c r="X33" s="127"/>
      <c r="Y33" s="85">
        <f t="shared" si="0"/>
        <v>1</v>
      </c>
      <c r="Z33" s="128">
        <f t="shared" si="0"/>
        <v>1</v>
      </c>
      <c r="AA33" s="89"/>
      <c r="AB33" s="90"/>
      <c r="AC33" s="90"/>
      <c r="AD33" s="129"/>
      <c r="AE33" s="87">
        <f t="shared" si="1"/>
        <v>1</v>
      </c>
      <c r="AF33" s="127"/>
      <c r="AG33" s="89"/>
      <c r="AH33" s="90"/>
      <c r="AI33" s="90"/>
      <c r="AJ33" s="130"/>
    </row>
    <row r="34" spans="2:37" ht="10.5" customHeight="1" x14ac:dyDescent="0.15">
      <c r="B34" s="373"/>
      <c r="C34" s="373" t="s">
        <v>133</v>
      </c>
      <c r="D34" s="381" t="s">
        <v>265</v>
      </c>
      <c r="E34" s="96" t="s">
        <v>81</v>
      </c>
      <c r="F34" s="42"/>
      <c r="G34" s="42">
        <v>100</v>
      </c>
      <c r="H34" s="97">
        <v>2</v>
      </c>
      <c r="I34" s="44" t="s">
        <v>52</v>
      </c>
      <c r="J34" s="44" t="s">
        <v>62</v>
      </c>
      <c r="K34" s="44" t="s">
        <v>54</v>
      </c>
      <c r="L34" s="46"/>
      <c r="M34" s="47"/>
      <c r="N34" s="133"/>
      <c r="O34" s="55"/>
      <c r="P34" s="138" t="str">
        <f>IF($G34&lt;60,"","◎")</f>
        <v>◎</v>
      </c>
      <c r="Q34" s="55"/>
      <c r="R34" s="55"/>
      <c r="S34" s="55"/>
      <c r="T34" s="55"/>
      <c r="U34" s="55"/>
      <c r="V34" s="55"/>
      <c r="W34" s="55"/>
      <c r="X34" s="56"/>
      <c r="Y34" s="52">
        <f t="shared" ref="Y34:Z63" si="7">IF($G34&lt;60,"",$H34)</f>
        <v>2</v>
      </c>
      <c r="Z34" s="117">
        <f t="shared" si="7"/>
        <v>2</v>
      </c>
      <c r="AA34" s="54"/>
      <c r="AB34" s="55"/>
      <c r="AC34" s="55"/>
      <c r="AD34" s="57">
        <f t="shared" ref="AD34:AD44" si="8">IF($G34&lt;60,"",$H34)</f>
        <v>2</v>
      </c>
      <c r="AE34" s="57">
        <f>IF($G34&lt;60,"",$H34)</f>
        <v>2</v>
      </c>
      <c r="AF34" s="56"/>
      <c r="AG34" s="54"/>
      <c r="AH34" s="55"/>
      <c r="AI34" s="55"/>
      <c r="AJ34" s="137">
        <f>IF($G34&lt;60,"",$H34)</f>
        <v>2</v>
      </c>
      <c r="AK34" s="143"/>
    </row>
    <row r="35" spans="2:37" ht="10.5" customHeight="1" x14ac:dyDescent="0.15">
      <c r="B35" s="373"/>
      <c r="C35" s="373"/>
      <c r="D35" s="381"/>
      <c r="E35" s="144" t="s">
        <v>82</v>
      </c>
      <c r="F35" s="59"/>
      <c r="G35" s="59">
        <v>100</v>
      </c>
      <c r="H35" s="97">
        <v>1</v>
      </c>
      <c r="I35" s="45" t="s">
        <v>52</v>
      </c>
      <c r="J35" s="44" t="s">
        <v>217</v>
      </c>
      <c r="K35" s="45" t="s">
        <v>54</v>
      </c>
      <c r="L35" s="46"/>
      <c r="M35" s="47"/>
      <c r="N35" s="104"/>
      <c r="O35" s="71"/>
      <c r="P35" s="138" t="str">
        <f>IF($G35&lt;60,"","◎")</f>
        <v>◎</v>
      </c>
      <c r="Q35" s="71"/>
      <c r="R35" s="55"/>
      <c r="S35" s="55"/>
      <c r="T35" s="55"/>
      <c r="U35" s="71"/>
      <c r="V35" s="71"/>
      <c r="W35" s="71"/>
      <c r="X35" s="72"/>
      <c r="Y35" s="52">
        <f t="shared" si="7"/>
        <v>1</v>
      </c>
      <c r="Z35" s="69">
        <f t="shared" si="7"/>
        <v>1</v>
      </c>
      <c r="AA35" s="70"/>
      <c r="AB35" s="71"/>
      <c r="AC35" s="71"/>
      <c r="AD35" s="73">
        <f t="shared" si="8"/>
        <v>1</v>
      </c>
      <c r="AE35" s="73">
        <f>IF($G35&lt;60,"",$H35)</f>
        <v>1</v>
      </c>
      <c r="AF35" s="72"/>
      <c r="AG35" s="70"/>
      <c r="AH35" s="71"/>
      <c r="AI35" s="71"/>
      <c r="AJ35" s="110">
        <f>IF($G35&lt;60,"",$H35)</f>
        <v>1</v>
      </c>
    </row>
    <row r="36" spans="2:37" ht="10.5" customHeight="1" x14ac:dyDescent="0.15">
      <c r="B36" s="373"/>
      <c r="C36" s="373"/>
      <c r="D36" s="381"/>
      <c r="E36" s="144" t="s">
        <v>83</v>
      </c>
      <c r="F36" s="59"/>
      <c r="G36" s="59">
        <v>100</v>
      </c>
      <c r="H36" s="97">
        <v>2</v>
      </c>
      <c r="I36" s="45" t="s">
        <v>52</v>
      </c>
      <c r="J36" s="44" t="s">
        <v>53</v>
      </c>
      <c r="K36" s="45" t="s">
        <v>54</v>
      </c>
      <c r="L36" s="46"/>
      <c r="M36" s="47"/>
      <c r="N36" s="104"/>
      <c r="O36" s="71"/>
      <c r="P36" s="138" t="str">
        <f>IF($G36&lt;60,"","◎")</f>
        <v>◎</v>
      </c>
      <c r="Q36" s="71"/>
      <c r="R36" s="71"/>
      <c r="S36" s="71"/>
      <c r="T36" s="71"/>
      <c r="U36" s="71"/>
      <c r="V36" s="71"/>
      <c r="W36" s="71"/>
      <c r="X36" s="72"/>
      <c r="Y36" s="68">
        <f t="shared" si="7"/>
        <v>2</v>
      </c>
      <c r="Z36" s="69">
        <f t="shared" si="7"/>
        <v>2</v>
      </c>
      <c r="AA36" s="70"/>
      <c r="AB36" s="71"/>
      <c r="AC36" s="71"/>
      <c r="AD36" s="73">
        <f t="shared" si="8"/>
        <v>2</v>
      </c>
      <c r="AE36" s="73">
        <f>IF($G36&lt;60,"",$H36)</f>
        <v>2</v>
      </c>
      <c r="AF36" s="72"/>
      <c r="AG36" s="70"/>
      <c r="AH36" s="71"/>
      <c r="AI36" s="108"/>
      <c r="AJ36" s="110">
        <f>IF($G36&lt;60,"",$H36)</f>
        <v>2</v>
      </c>
    </row>
    <row r="37" spans="2:37" ht="10.5" customHeight="1" x14ac:dyDescent="0.15">
      <c r="B37" s="373"/>
      <c r="C37" s="373"/>
      <c r="D37" s="381"/>
      <c r="E37" s="144" t="s">
        <v>244</v>
      </c>
      <c r="F37" s="59"/>
      <c r="G37" s="59">
        <v>100</v>
      </c>
      <c r="H37" s="97">
        <v>1</v>
      </c>
      <c r="I37" s="45" t="s">
        <v>52</v>
      </c>
      <c r="J37" s="44" t="s">
        <v>217</v>
      </c>
      <c r="K37" s="45" t="s">
        <v>54</v>
      </c>
      <c r="L37" s="46"/>
      <c r="M37" s="47"/>
      <c r="N37" s="104"/>
      <c r="O37" s="71"/>
      <c r="P37" s="138" t="str">
        <f>IF($G37&lt;60,"","◎")</f>
        <v>◎</v>
      </c>
      <c r="Q37" s="71"/>
      <c r="R37" s="71"/>
      <c r="S37" s="71"/>
      <c r="T37" s="71"/>
      <c r="U37" s="71"/>
      <c r="V37" s="71"/>
      <c r="W37" s="71"/>
      <c r="X37" s="72"/>
      <c r="Y37" s="68">
        <f t="shared" si="7"/>
        <v>1</v>
      </c>
      <c r="Z37" s="69">
        <f t="shared" si="7"/>
        <v>1</v>
      </c>
      <c r="AA37" s="70"/>
      <c r="AB37" s="71"/>
      <c r="AC37" s="71"/>
      <c r="AD37" s="73">
        <f t="shared" si="8"/>
        <v>1</v>
      </c>
      <c r="AE37" s="73">
        <f>IF($G37&lt;60,"",$H37)</f>
        <v>1</v>
      </c>
      <c r="AF37" s="72"/>
      <c r="AG37" s="70"/>
      <c r="AH37" s="71"/>
      <c r="AI37" s="108"/>
      <c r="AJ37" s="110">
        <f>IF($G37&lt;60,"",$H37)</f>
        <v>1</v>
      </c>
    </row>
    <row r="38" spans="2:37" ht="10.5" customHeight="1" x14ac:dyDescent="0.15">
      <c r="B38" s="373"/>
      <c r="C38" s="373"/>
      <c r="D38" s="381"/>
      <c r="E38" s="144" t="s">
        <v>84</v>
      </c>
      <c r="F38" s="59"/>
      <c r="G38" s="59">
        <v>100</v>
      </c>
      <c r="H38" s="97">
        <v>2</v>
      </c>
      <c r="I38" s="45" t="s">
        <v>52</v>
      </c>
      <c r="J38" s="44" t="s">
        <v>85</v>
      </c>
      <c r="K38" s="45" t="s">
        <v>54</v>
      </c>
      <c r="L38" s="46"/>
      <c r="M38" s="47"/>
      <c r="N38" s="104"/>
      <c r="O38" s="71"/>
      <c r="P38" s="71"/>
      <c r="Q38" s="138" t="str">
        <f t="shared" ref="Q38:Q55" si="9">IF($G38&lt;60,"","◎")</f>
        <v>◎</v>
      </c>
      <c r="R38" s="71"/>
      <c r="S38" s="71"/>
      <c r="T38" s="71"/>
      <c r="U38" s="71"/>
      <c r="V38" s="71"/>
      <c r="W38" s="71"/>
      <c r="X38" s="72"/>
      <c r="Y38" s="68">
        <f t="shared" si="7"/>
        <v>2</v>
      </c>
      <c r="Z38" s="145">
        <f t="shared" si="7"/>
        <v>2</v>
      </c>
      <c r="AA38" s="70"/>
      <c r="AB38" s="71"/>
      <c r="AC38" s="71"/>
      <c r="AD38" s="73">
        <f t="shared" si="8"/>
        <v>2</v>
      </c>
      <c r="AE38" s="101"/>
      <c r="AF38" s="72"/>
      <c r="AG38" s="146">
        <f t="shared" ref="AG38:AH54" si="10">IF($G38&lt;60,"",$H38)</f>
        <v>2</v>
      </c>
      <c r="AH38" s="73">
        <f t="shared" si="10"/>
        <v>2</v>
      </c>
      <c r="AI38" s="71"/>
      <c r="AJ38" s="72"/>
    </row>
    <row r="39" spans="2:37" ht="10.5" customHeight="1" x14ac:dyDescent="0.15">
      <c r="B39" s="373"/>
      <c r="C39" s="373"/>
      <c r="D39" s="381"/>
      <c r="E39" s="144" t="s">
        <v>86</v>
      </c>
      <c r="F39" s="59"/>
      <c r="G39" s="59">
        <v>100</v>
      </c>
      <c r="H39" s="132">
        <v>1</v>
      </c>
      <c r="I39" s="45" t="s">
        <v>79</v>
      </c>
      <c r="J39" s="147" t="s">
        <v>56</v>
      </c>
      <c r="K39" s="45" t="s">
        <v>54</v>
      </c>
      <c r="L39" s="46"/>
      <c r="M39" s="47"/>
      <c r="N39" s="104"/>
      <c r="O39" s="71"/>
      <c r="P39" s="71"/>
      <c r="Q39" s="83" t="str">
        <f t="shared" si="9"/>
        <v>◎</v>
      </c>
      <c r="R39" s="71"/>
      <c r="S39" s="71"/>
      <c r="T39" s="71"/>
      <c r="U39" s="71"/>
      <c r="V39" s="71"/>
      <c r="W39" s="71"/>
      <c r="X39" s="72"/>
      <c r="Y39" s="68">
        <f t="shared" si="7"/>
        <v>1</v>
      </c>
      <c r="Z39" s="145">
        <f t="shared" si="7"/>
        <v>1</v>
      </c>
      <c r="AA39" s="70"/>
      <c r="AB39" s="71"/>
      <c r="AC39" s="71"/>
      <c r="AD39" s="73">
        <f t="shared" si="8"/>
        <v>1</v>
      </c>
      <c r="AE39" s="71"/>
      <c r="AF39" s="72"/>
      <c r="AG39" s="146">
        <f t="shared" si="10"/>
        <v>1</v>
      </c>
      <c r="AH39" s="73">
        <f t="shared" si="10"/>
        <v>1</v>
      </c>
      <c r="AI39" s="71"/>
      <c r="AJ39" s="72"/>
    </row>
    <row r="40" spans="2:37" ht="10.5" customHeight="1" x14ac:dyDescent="0.15">
      <c r="B40" s="373"/>
      <c r="C40" s="373"/>
      <c r="D40" s="381"/>
      <c r="E40" s="144" t="s">
        <v>87</v>
      </c>
      <c r="F40" s="59"/>
      <c r="G40" s="59">
        <v>100</v>
      </c>
      <c r="H40" s="97">
        <v>2</v>
      </c>
      <c r="I40" s="45" t="s">
        <v>52</v>
      </c>
      <c r="J40" s="45" t="s">
        <v>85</v>
      </c>
      <c r="K40" s="45" t="s">
        <v>54</v>
      </c>
      <c r="L40" s="46"/>
      <c r="M40" s="47"/>
      <c r="N40" s="104"/>
      <c r="O40" s="71"/>
      <c r="P40" s="71"/>
      <c r="Q40" s="138" t="str">
        <f t="shared" si="9"/>
        <v>◎</v>
      </c>
      <c r="R40" s="71"/>
      <c r="S40" s="71"/>
      <c r="T40" s="71"/>
      <c r="U40" s="71"/>
      <c r="V40" s="71"/>
      <c r="W40" s="71"/>
      <c r="X40" s="72"/>
      <c r="Y40" s="68">
        <f t="shared" si="7"/>
        <v>2</v>
      </c>
      <c r="Z40" s="145">
        <f t="shared" si="7"/>
        <v>2</v>
      </c>
      <c r="AA40" s="70"/>
      <c r="AB40" s="71"/>
      <c r="AC40" s="71"/>
      <c r="AD40" s="73">
        <f t="shared" si="8"/>
        <v>2</v>
      </c>
      <c r="AE40" s="101"/>
      <c r="AF40" s="72"/>
      <c r="AG40" s="146">
        <f t="shared" si="10"/>
        <v>2</v>
      </c>
      <c r="AH40" s="73">
        <f t="shared" si="10"/>
        <v>2</v>
      </c>
      <c r="AI40" s="71"/>
      <c r="AJ40" s="72"/>
    </row>
    <row r="41" spans="2:37" ht="10.5" customHeight="1" x14ac:dyDescent="0.15">
      <c r="B41" s="373"/>
      <c r="C41" s="373"/>
      <c r="D41" s="381"/>
      <c r="E41" s="144" t="s">
        <v>235</v>
      </c>
      <c r="F41" s="59"/>
      <c r="G41" s="59">
        <v>100</v>
      </c>
      <c r="H41" s="97">
        <v>2</v>
      </c>
      <c r="I41" s="45" t="s">
        <v>52</v>
      </c>
      <c r="J41" s="44" t="s">
        <v>236</v>
      </c>
      <c r="K41" s="45" t="s">
        <v>54</v>
      </c>
      <c r="L41" s="46"/>
      <c r="M41" s="47"/>
      <c r="N41" s="104"/>
      <c r="O41" s="71"/>
      <c r="P41" s="71"/>
      <c r="Q41" s="138" t="str">
        <f t="shared" si="9"/>
        <v>◎</v>
      </c>
      <c r="R41" s="71"/>
      <c r="S41" s="71"/>
      <c r="T41" s="71"/>
      <c r="U41" s="71"/>
      <c r="V41" s="71"/>
      <c r="W41" s="71"/>
      <c r="X41" s="72"/>
      <c r="Y41" s="68">
        <f t="shared" si="7"/>
        <v>2</v>
      </c>
      <c r="Z41" s="145">
        <f t="shared" si="7"/>
        <v>2</v>
      </c>
      <c r="AA41" s="70"/>
      <c r="AB41" s="71"/>
      <c r="AC41" s="71"/>
      <c r="AD41" s="73">
        <f t="shared" si="8"/>
        <v>2</v>
      </c>
      <c r="AE41" s="101"/>
      <c r="AF41" s="72"/>
      <c r="AG41" s="146">
        <f t="shared" si="10"/>
        <v>2</v>
      </c>
      <c r="AH41" s="73">
        <f t="shared" si="10"/>
        <v>2</v>
      </c>
      <c r="AI41" s="71"/>
      <c r="AJ41" s="72"/>
    </row>
    <row r="42" spans="2:37" ht="10.5" customHeight="1" x14ac:dyDescent="0.15">
      <c r="B42" s="373"/>
      <c r="C42" s="373"/>
      <c r="D42" s="381"/>
      <c r="E42" s="144" t="s">
        <v>88</v>
      </c>
      <c r="F42" s="59"/>
      <c r="G42" s="59">
        <v>100</v>
      </c>
      <c r="H42" s="97">
        <v>2</v>
      </c>
      <c r="I42" s="45" t="s">
        <v>52</v>
      </c>
      <c r="J42" s="44" t="s">
        <v>62</v>
      </c>
      <c r="K42" s="45" t="s">
        <v>54</v>
      </c>
      <c r="L42" s="46"/>
      <c r="M42" s="47"/>
      <c r="N42" s="104"/>
      <c r="O42" s="71"/>
      <c r="P42" s="71"/>
      <c r="Q42" s="138" t="str">
        <f t="shared" si="9"/>
        <v>◎</v>
      </c>
      <c r="R42" s="71"/>
      <c r="S42" s="71"/>
      <c r="T42" s="71"/>
      <c r="U42" s="71"/>
      <c r="V42" s="71"/>
      <c r="W42" s="71"/>
      <c r="X42" s="72"/>
      <c r="Y42" s="68">
        <f t="shared" si="7"/>
        <v>2</v>
      </c>
      <c r="Z42" s="145">
        <f t="shared" si="7"/>
        <v>2</v>
      </c>
      <c r="AA42" s="70"/>
      <c r="AB42" s="71"/>
      <c r="AC42" s="71"/>
      <c r="AD42" s="73">
        <f t="shared" si="8"/>
        <v>2</v>
      </c>
      <c r="AE42" s="101"/>
      <c r="AF42" s="72"/>
      <c r="AG42" s="146">
        <f t="shared" si="10"/>
        <v>2</v>
      </c>
      <c r="AH42" s="73">
        <f t="shared" si="10"/>
        <v>2</v>
      </c>
      <c r="AI42" s="71"/>
      <c r="AJ42" s="72"/>
    </row>
    <row r="43" spans="2:37" ht="10.5" customHeight="1" x14ac:dyDescent="0.15">
      <c r="B43" s="373"/>
      <c r="C43" s="373"/>
      <c r="D43" s="381"/>
      <c r="E43" s="144" t="s">
        <v>89</v>
      </c>
      <c r="F43" s="42"/>
      <c r="G43" s="59">
        <v>100</v>
      </c>
      <c r="H43" s="97">
        <v>1</v>
      </c>
      <c r="I43" s="45" t="s">
        <v>52</v>
      </c>
      <c r="J43" s="112" t="s">
        <v>75</v>
      </c>
      <c r="K43" s="45" t="s">
        <v>54</v>
      </c>
      <c r="L43" s="46"/>
      <c r="M43" s="47"/>
      <c r="N43" s="104"/>
      <c r="O43" s="71"/>
      <c r="P43" s="71"/>
      <c r="Q43" s="138" t="str">
        <f t="shared" si="9"/>
        <v>◎</v>
      </c>
      <c r="R43" s="71"/>
      <c r="S43" s="71"/>
      <c r="T43" s="71"/>
      <c r="U43" s="71"/>
      <c r="V43" s="71"/>
      <c r="W43" s="71"/>
      <c r="X43" s="72"/>
      <c r="Y43" s="52">
        <f t="shared" si="7"/>
        <v>1</v>
      </c>
      <c r="Z43" s="134">
        <f t="shared" si="7"/>
        <v>1</v>
      </c>
      <c r="AA43" s="54"/>
      <c r="AB43" s="55"/>
      <c r="AC43" s="55"/>
      <c r="AD43" s="57">
        <f t="shared" si="8"/>
        <v>1</v>
      </c>
      <c r="AE43" s="55"/>
      <c r="AF43" s="56"/>
      <c r="AG43" s="149">
        <f t="shared" si="10"/>
        <v>1</v>
      </c>
      <c r="AH43" s="57">
        <f t="shared" si="10"/>
        <v>1</v>
      </c>
      <c r="AI43" s="71"/>
      <c r="AJ43" s="72"/>
    </row>
    <row r="44" spans="2:37" ht="10.5" customHeight="1" x14ac:dyDescent="0.15">
      <c r="B44" s="373"/>
      <c r="C44" s="373"/>
      <c r="D44" s="381"/>
      <c r="E44" s="144" t="s">
        <v>90</v>
      </c>
      <c r="F44" s="42"/>
      <c r="G44" s="59">
        <v>100</v>
      </c>
      <c r="H44" s="97">
        <v>1</v>
      </c>
      <c r="I44" s="45" t="s">
        <v>52</v>
      </c>
      <c r="J44" s="45" t="s">
        <v>66</v>
      </c>
      <c r="K44" s="45" t="s">
        <v>54</v>
      </c>
      <c r="L44" s="46"/>
      <c r="M44" s="47"/>
      <c r="N44" s="104"/>
      <c r="O44" s="71"/>
      <c r="P44" s="71"/>
      <c r="Q44" s="138" t="str">
        <f t="shared" si="9"/>
        <v>◎</v>
      </c>
      <c r="R44" s="71"/>
      <c r="S44" s="71"/>
      <c r="T44" s="71"/>
      <c r="U44" s="71"/>
      <c r="V44" s="71"/>
      <c r="W44" s="71"/>
      <c r="X44" s="72"/>
      <c r="Y44" s="68">
        <f t="shared" si="7"/>
        <v>1</v>
      </c>
      <c r="Z44" s="145">
        <f t="shared" si="7"/>
        <v>1</v>
      </c>
      <c r="AA44" s="70"/>
      <c r="AB44" s="71"/>
      <c r="AC44" s="71"/>
      <c r="AD44" s="57">
        <f t="shared" si="8"/>
        <v>1</v>
      </c>
      <c r="AE44" s="71"/>
      <c r="AF44" s="72"/>
      <c r="AG44" s="149">
        <f t="shared" si="10"/>
        <v>1</v>
      </c>
      <c r="AH44" s="57">
        <f t="shared" si="10"/>
        <v>1</v>
      </c>
      <c r="AI44" s="71"/>
      <c r="AJ44" s="72"/>
    </row>
    <row r="45" spans="2:37" ht="10.5" customHeight="1" x14ac:dyDescent="0.15">
      <c r="B45" s="373"/>
      <c r="C45" s="373"/>
      <c r="D45" s="381"/>
      <c r="E45" s="144" t="s">
        <v>91</v>
      </c>
      <c r="F45" s="59"/>
      <c r="G45" s="59">
        <v>100</v>
      </c>
      <c r="H45" s="97">
        <v>2</v>
      </c>
      <c r="I45" s="45" t="s">
        <v>52</v>
      </c>
      <c r="J45" s="44" t="s">
        <v>56</v>
      </c>
      <c r="K45" s="45" t="s">
        <v>54</v>
      </c>
      <c r="L45" s="46"/>
      <c r="M45" s="47"/>
      <c r="N45" s="104"/>
      <c r="O45" s="71"/>
      <c r="P45" s="71"/>
      <c r="Q45" s="138" t="str">
        <f t="shared" si="9"/>
        <v>◎</v>
      </c>
      <c r="R45" s="71"/>
      <c r="S45" s="71"/>
      <c r="T45" s="71"/>
      <c r="U45" s="71"/>
      <c r="V45" s="71"/>
      <c r="W45" s="71"/>
      <c r="X45" s="72"/>
      <c r="Y45" s="68">
        <f t="shared" si="7"/>
        <v>2</v>
      </c>
      <c r="Z45" s="145">
        <f t="shared" si="7"/>
        <v>2</v>
      </c>
      <c r="AA45" s="70"/>
      <c r="AB45" s="71"/>
      <c r="AC45" s="71"/>
      <c r="AD45" s="73">
        <f>IF($G45&lt;60,"",$H45)</f>
        <v>2</v>
      </c>
      <c r="AE45" s="101"/>
      <c r="AF45" s="72"/>
      <c r="AG45" s="149">
        <f t="shared" si="10"/>
        <v>2</v>
      </c>
      <c r="AH45" s="57">
        <f t="shared" si="10"/>
        <v>2</v>
      </c>
      <c r="AI45" s="71"/>
      <c r="AJ45" s="72"/>
    </row>
    <row r="46" spans="2:37" ht="10.5" customHeight="1" x14ac:dyDescent="0.15">
      <c r="B46" s="373"/>
      <c r="C46" s="373"/>
      <c r="D46" s="381"/>
      <c r="E46" s="144" t="s">
        <v>92</v>
      </c>
      <c r="F46" s="59"/>
      <c r="G46" s="59">
        <v>100</v>
      </c>
      <c r="H46" s="97">
        <v>2</v>
      </c>
      <c r="I46" s="45" t="s">
        <v>52</v>
      </c>
      <c r="J46" s="45" t="s">
        <v>93</v>
      </c>
      <c r="K46" s="45" t="s">
        <v>54</v>
      </c>
      <c r="L46" s="46"/>
      <c r="M46" s="47"/>
      <c r="N46" s="104"/>
      <c r="O46" s="71"/>
      <c r="P46" s="71"/>
      <c r="Q46" s="138" t="str">
        <f t="shared" si="9"/>
        <v>◎</v>
      </c>
      <c r="R46" s="71"/>
      <c r="S46" s="71"/>
      <c r="T46" s="71"/>
      <c r="U46" s="71"/>
      <c r="V46" s="71"/>
      <c r="W46" s="71"/>
      <c r="X46" s="72"/>
      <c r="Y46" s="68">
        <f t="shared" si="7"/>
        <v>2</v>
      </c>
      <c r="Z46" s="145">
        <f t="shared" si="7"/>
        <v>2</v>
      </c>
      <c r="AA46" s="70"/>
      <c r="AB46" s="71"/>
      <c r="AC46" s="71"/>
      <c r="AD46" s="73">
        <f t="shared" ref="AD46:AD55" si="11">IF($G46&lt;60,"",$H46)</f>
        <v>2</v>
      </c>
      <c r="AE46" s="55"/>
      <c r="AF46" s="72"/>
      <c r="AG46" s="149">
        <f t="shared" si="10"/>
        <v>2</v>
      </c>
      <c r="AH46" s="57">
        <f t="shared" si="10"/>
        <v>2</v>
      </c>
      <c r="AI46" s="71"/>
      <c r="AJ46" s="56"/>
      <c r="AK46" s="143"/>
    </row>
    <row r="47" spans="2:37" ht="10.5" customHeight="1" x14ac:dyDescent="0.15">
      <c r="B47" s="373"/>
      <c r="C47" s="373"/>
      <c r="D47" s="381"/>
      <c r="E47" s="144" t="s">
        <v>94</v>
      </c>
      <c r="F47" s="59"/>
      <c r="G47" s="59">
        <v>100</v>
      </c>
      <c r="H47" s="97">
        <v>2</v>
      </c>
      <c r="I47" s="45" t="s">
        <v>79</v>
      </c>
      <c r="J47" s="44" t="s">
        <v>77</v>
      </c>
      <c r="K47" s="45" t="s">
        <v>54</v>
      </c>
      <c r="L47" s="152"/>
      <c r="M47" s="153"/>
      <c r="N47" s="154"/>
      <c r="O47" s="155"/>
      <c r="P47" s="155"/>
      <c r="Q47" s="138" t="str">
        <f t="shared" si="9"/>
        <v>◎</v>
      </c>
      <c r="R47" s="155"/>
      <c r="S47" s="155"/>
      <c r="T47" s="155"/>
      <c r="U47" s="155"/>
      <c r="V47" s="155"/>
      <c r="W47" s="155"/>
      <c r="X47" s="156"/>
      <c r="Y47" s="68">
        <f t="shared" si="7"/>
        <v>2</v>
      </c>
      <c r="Z47" s="145">
        <f t="shared" si="7"/>
        <v>2</v>
      </c>
      <c r="AA47" s="70"/>
      <c r="AB47" s="71"/>
      <c r="AC47" s="71"/>
      <c r="AD47" s="73">
        <f t="shared" si="11"/>
        <v>2</v>
      </c>
      <c r="AE47" s="55"/>
      <c r="AF47" s="72"/>
      <c r="AG47" s="149">
        <f t="shared" si="10"/>
        <v>2</v>
      </c>
      <c r="AH47" s="57">
        <f t="shared" si="10"/>
        <v>2</v>
      </c>
      <c r="AI47" s="71"/>
      <c r="AJ47" s="56"/>
      <c r="AK47" s="143"/>
    </row>
    <row r="48" spans="2:37" ht="10.5" customHeight="1" x14ac:dyDescent="0.15">
      <c r="B48" s="373"/>
      <c r="C48" s="373"/>
      <c r="D48" s="381"/>
      <c r="E48" s="144" t="s">
        <v>218</v>
      </c>
      <c r="F48" s="59"/>
      <c r="G48" s="59">
        <v>100</v>
      </c>
      <c r="H48" s="97">
        <v>2</v>
      </c>
      <c r="I48" s="45" t="s">
        <v>52</v>
      </c>
      <c r="J48" s="44" t="s">
        <v>62</v>
      </c>
      <c r="K48" s="45" t="s">
        <v>54</v>
      </c>
      <c r="L48" s="46"/>
      <c r="M48" s="47"/>
      <c r="N48" s="104"/>
      <c r="O48" s="71"/>
      <c r="P48" s="71"/>
      <c r="Q48" s="138" t="str">
        <f t="shared" si="9"/>
        <v>◎</v>
      </c>
      <c r="R48" s="71"/>
      <c r="S48" s="71"/>
      <c r="T48" s="71"/>
      <c r="U48" s="71"/>
      <c r="V48" s="71"/>
      <c r="W48" s="71"/>
      <c r="X48" s="72"/>
      <c r="Y48" s="68">
        <f t="shared" si="7"/>
        <v>2</v>
      </c>
      <c r="Z48" s="145">
        <f t="shared" si="7"/>
        <v>2</v>
      </c>
      <c r="AA48" s="70"/>
      <c r="AB48" s="71"/>
      <c r="AC48" s="71"/>
      <c r="AD48" s="73">
        <f t="shared" si="11"/>
        <v>2</v>
      </c>
      <c r="AE48" s="101"/>
      <c r="AF48" s="72"/>
      <c r="AG48" s="149">
        <f t="shared" si="10"/>
        <v>2</v>
      </c>
      <c r="AH48" s="57">
        <f t="shared" si="10"/>
        <v>2</v>
      </c>
      <c r="AI48" s="71"/>
      <c r="AJ48" s="72"/>
    </row>
    <row r="49" spans="2:38" ht="10.5" customHeight="1" x14ac:dyDescent="0.15">
      <c r="B49" s="373"/>
      <c r="C49" s="373"/>
      <c r="D49" s="381"/>
      <c r="E49" s="144" t="s">
        <v>237</v>
      </c>
      <c r="F49" s="59"/>
      <c r="G49" s="59">
        <v>100</v>
      </c>
      <c r="H49" s="97">
        <v>1</v>
      </c>
      <c r="I49" s="45" t="s">
        <v>52</v>
      </c>
      <c r="J49" s="45" t="s">
        <v>66</v>
      </c>
      <c r="K49" s="45" t="s">
        <v>54</v>
      </c>
      <c r="L49" s="46"/>
      <c r="M49" s="47"/>
      <c r="N49" s="104"/>
      <c r="O49" s="71"/>
      <c r="P49" s="71"/>
      <c r="Q49" s="138" t="str">
        <f t="shared" si="9"/>
        <v>◎</v>
      </c>
      <c r="R49" s="71"/>
      <c r="S49" s="71"/>
      <c r="T49" s="71"/>
      <c r="U49" s="71"/>
      <c r="V49" s="71"/>
      <c r="W49" s="71"/>
      <c r="X49" s="72"/>
      <c r="Y49" s="68">
        <f t="shared" si="7"/>
        <v>1</v>
      </c>
      <c r="Z49" s="145">
        <f t="shared" si="7"/>
        <v>1</v>
      </c>
      <c r="AA49" s="70"/>
      <c r="AB49" s="71"/>
      <c r="AC49" s="71"/>
      <c r="AD49" s="73">
        <f t="shared" si="11"/>
        <v>1</v>
      </c>
      <c r="AE49" s="71"/>
      <c r="AF49" s="72"/>
      <c r="AG49" s="149">
        <f t="shared" si="10"/>
        <v>1</v>
      </c>
      <c r="AH49" s="57">
        <f t="shared" si="10"/>
        <v>1</v>
      </c>
      <c r="AI49" s="71"/>
      <c r="AJ49" s="72"/>
    </row>
    <row r="50" spans="2:38" ht="10.5" customHeight="1" x14ac:dyDescent="0.15">
      <c r="B50" s="373"/>
      <c r="C50" s="373"/>
      <c r="D50" s="381"/>
      <c r="E50" s="144" t="s">
        <v>238</v>
      </c>
      <c r="F50" s="59"/>
      <c r="G50" s="59">
        <v>100</v>
      </c>
      <c r="H50" s="97">
        <v>1</v>
      </c>
      <c r="I50" s="45" t="s">
        <v>52</v>
      </c>
      <c r="J50" s="44" t="s">
        <v>53</v>
      </c>
      <c r="K50" s="45" t="s">
        <v>54</v>
      </c>
      <c r="L50" s="46"/>
      <c r="M50" s="47"/>
      <c r="N50" s="104"/>
      <c r="O50" s="71"/>
      <c r="P50" s="71"/>
      <c r="Q50" s="138" t="str">
        <f t="shared" si="9"/>
        <v>◎</v>
      </c>
      <c r="R50" s="71"/>
      <c r="S50" s="71"/>
      <c r="T50" s="71"/>
      <c r="U50" s="71"/>
      <c r="V50" s="71"/>
      <c r="W50" s="71"/>
      <c r="X50" s="72"/>
      <c r="Y50" s="68">
        <f t="shared" si="7"/>
        <v>1</v>
      </c>
      <c r="Z50" s="145">
        <f t="shared" si="7"/>
        <v>1</v>
      </c>
      <c r="AA50" s="70"/>
      <c r="AB50" s="71"/>
      <c r="AC50" s="71"/>
      <c r="AD50" s="73">
        <f t="shared" si="11"/>
        <v>1</v>
      </c>
      <c r="AE50" s="101"/>
      <c r="AF50" s="72"/>
      <c r="AG50" s="149">
        <f t="shared" si="10"/>
        <v>1</v>
      </c>
      <c r="AH50" s="57">
        <f t="shared" si="10"/>
        <v>1</v>
      </c>
      <c r="AI50" s="71"/>
      <c r="AJ50" s="72"/>
    </row>
    <row r="51" spans="2:38" ht="10.5" customHeight="1" x14ac:dyDescent="0.15">
      <c r="B51" s="373"/>
      <c r="C51" s="373"/>
      <c r="D51" s="381"/>
      <c r="E51" s="144" t="s">
        <v>239</v>
      </c>
      <c r="F51" s="59"/>
      <c r="G51" s="59">
        <v>100</v>
      </c>
      <c r="H51" s="97">
        <v>1</v>
      </c>
      <c r="I51" s="45" t="s">
        <v>52</v>
      </c>
      <c r="J51" s="44" t="s">
        <v>217</v>
      </c>
      <c r="K51" s="45" t="s">
        <v>54</v>
      </c>
      <c r="L51" s="46"/>
      <c r="M51" s="47"/>
      <c r="N51" s="104"/>
      <c r="O51" s="71"/>
      <c r="P51" s="108"/>
      <c r="Q51" s="138" t="str">
        <f t="shared" si="9"/>
        <v>◎</v>
      </c>
      <c r="R51" s="71"/>
      <c r="S51" s="71"/>
      <c r="T51" s="71"/>
      <c r="U51" s="71"/>
      <c r="V51" s="71"/>
      <c r="W51" s="71"/>
      <c r="X51" s="72"/>
      <c r="Y51" s="68">
        <f t="shared" si="7"/>
        <v>1</v>
      </c>
      <c r="Z51" s="145">
        <f t="shared" si="7"/>
        <v>1</v>
      </c>
      <c r="AA51" s="70"/>
      <c r="AB51" s="71"/>
      <c r="AC51" s="71"/>
      <c r="AD51" s="73">
        <f t="shared" si="11"/>
        <v>1</v>
      </c>
      <c r="AE51" s="136"/>
      <c r="AF51" s="72"/>
      <c r="AG51" s="149">
        <f t="shared" si="10"/>
        <v>1</v>
      </c>
      <c r="AH51" s="57">
        <f t="shared" si="10"/>
        <v>1</v>
      </c>
      <c r="AI51" s="71"/>
      <c r="AJ51" s="56"/>
    </row>
    <row r="52" spans="2:38" ht="10.5" customHeight="1" x14ac:dyDescent="0.15">
      <c r="B52" s="373"/>
      <c r="C52" s="373"/>
      <c r="D52" s="381"/>
      <c r="E52" s="144" t="s">
        <v>95</v>
      </c>
      <c r="F52" s="59"/>
      <c r="G52" s="59">
        <v>100</v>
      </c>
      <c r="H52" s="97">
        <v>1</v>
      </c>
      <c r="I52" s="45" t="s">
        <v>79</v>
      </c>
      <c r="J52" s="112" t="s">
        <v>93</v>
      </c>
      <c r="K52" s="78" t="s">
        <v>80</v>
      </c>
      <c r="L52" s="46"/>
      <c r="M52" s="47"/>
      <c r="N52" s="70"/>
      <c r="O52" s="71"/>
      <c r="P52" s="108"/>
      <c r="Q52" s="83" t="str">
        <f t="shared" si="9"/>
        <v>◎</v>
      </c>
      <c r="R52" s="71"/>
      <c r="S52" s="71"/>
      <c r="T52" s="71"/>
      <c r="U52" s="71"/>
      <c r="V52" s="71"/>
      <c r="W52" s="71"/>
      <c r="X52" s="72"/>
      <c r="Y52" s="68">
        <f t="shared" si="7"/>
        <v>1</v>
      </c>
      <c r="Z52" s="159">
        <f t="shared" si="7"/>
        <v>1</v>
      </c>
      <c r="AA52" s="70"/>
      <c r="AB52" s="71"/>
      <c r="AC52" s="71"/>
      <c r="AD52" s="73">
        <f t="shared" si="11"/>
        <v>1</v>
      </c>
      <c r="AE52" s="136"/>
      <c r="AF52" s="72"/>
      <c r="AG52" s="146">
        <f t="shared" si="10"/>
        <v>1</v>
      </c>
      <c r="AH52" s="73">
        <f t="shared" si="10"/>
        <v>1</v>
      </c>
      <c r="AI52" s="71"/>
      <c r="AJ52" s="142"/>
      <c r="AK52" s="163"/>
      <c r="AL52" s="164"/>
    </row>
    <row r="53" spans="2:38" ht="10.5" customHeight="1" x14ac:dyDescent="0.15">
      <c r="B53" s="373"/>
      <c r="C53" s="373"/>
      <c r="D53" s="381"/>
      <c r="E53" s="144" t="s">
        <v>96</v>
      </c>
      <c r="F53" s="59"/>
      <c r="G53" s="59">
        <v>100</v>
      </c>
      <c r="H53" s="97">
        <v>2</v>
      </c>
      <c r="I53" s="45" t="s">
        <v>52</v>
      </c>
      <c r="J53" s="45" t="s">
        <v>56</v>
      </c>
      <c r="K53" s="45" t="s">
        <v>54</v>
      </c>
      <c r="L53" s="46"/>
      <c r="M53" s="47"/>
      <c r="N53" s="104"/>
      <c r="O53" s="71"/>
      <c r="P53" s="71"/>
      <c r="Q53" s="138" t="str">
        <f t="shared" si="9"/>
        <v>◎</v>
      </c>
      <c r="R53" s="71"/>
      <c r="S53" s="71"/>
      <c r="T53" s="71"/>
      <c r="U53" s="71"/>
      <c r="V53" s="71"/>
      <c r="W53" s="71"/>
      <c r="X53" s="72"/>
      <c r="Y53" s="68">
        <f t="shared" si="7"/>
        <v>2</v>
      </c>
      <c r="Z53" s="145">
        <f t="shared" si="7"/>
        <v>2</v>
      </c>
      <c r="AA53" s="70"/>
      <c r="AB53" s="71"/>
      <c r="AC53" s="71"/>
      <c r="AD53" s="73">
        <f t="shared" si="11"/>
        <v>2</v>
      </c>
      <c r="AE53" s="71"/>
      <c r="AF53" s="72"/>
      <c r="AG53" s="149">
        <f t="shared" si="10"/>
        <v>2</v>
      </c>
      <c r="AH53" s="57">
        <f t="shared" si="10"/>
        <v>2</v>
      </c>
      <c r="AI53" s="71"/>
      <c r="AJ53" s="72"/>
      <c r="AK53" s="163"/>
      <c r="AL53" s="164"/>
    </row>
    <row r="54" spans="2:38" ht="10.5" customHeight="1" x14ac:dyDescent="0.15">
      <c r="B54" s="373"/>
      <c r="C54" s="373"/>
      <c r="D54" s="381"/>
      <c r="E54" s="144" t="s">
        <v>97</v>
      </c>
      <c r="F54" s="59"/>
      <c r="G54" s="59">
        <v>100</v>
      </c>
      <c r="H54" s="97">
        <v>2</v>
      </c>
      <c r="I54" s="45" t="s">
        <v>52</v>
      </c>
      <c r="J54" s="45" t="s">
        <v>66</v>
      </c>
      <c r="K54" s="45" t="s">
        <v>54</v>
      </c>
      <c r="L54" s="46"/>
      <c r="M54" s="47"/>
      <c r="N54" s="104"/>
      <c r="O54" s="71"/>
      <c r="P54" s="71"/>
      <c r="Q54" s="138" t="str">
        <f t="shared" si="9"/>
        <v>◎</v>
      </c>
      <c r="R54" s="71"/>
      <c r="S54" s="71"/>
      <c r="T54" s="71"/>
      <c r="U54" s="71"/>
      <c r="V54" s="71"/>
      <c r="W54" s="71"/>
      <c r="X54" s="72"/>
      <c r="Y54" s="68">
        <f t="shared" si="7"/>
        <v>2</v>
      </c>
      <c r="Z54" s="145">
        <f t="shared" si="7"/>
        <v>2</v>
      </c>
      <c r="AA54" s="70"/>
      <c r="AB54" s="71"/>
      <c r="AC54" s="71"/>
      <c r="AD54" s="73">
        <f t="shared" si="11"/>
        <v>2</v>
      </c>
      <c r="AE54" s="71"/>
      <c r="AF54" s="72"/>
      <c r="AG54" s="149">
        <f t="shared" si="10"/>
        <v>2</v>
      </c>
      <c r="AH54" s="57">
        <f t="shared" si="10"/>
        <v>2</v>
      </c>
      <c r="AI54" s="71"/>
      <c r="AJ54" s="72"/>
      <c r="AK54" s="143"/>
      <c r="AL54" s="164"/>
    </row>
    <row r="55" spans="2:38" ht="10.5" customHeight="1" x14ac:dyDescent="0.15">
      <c r="B55" s="373"/>
      <c r="C55" s="373"/>
      <c r="D55" s="381"/>
      <c r="E55" s="144" t="s">
        <v>240</v>
      </c>
      <c r="F55" s="59"/>
      <c r="G55" s="59">
        <v>100</v>
      </c>
      <c r="H55" s="97">
        <v>2</v>
      </c>
      <c r="I55" s="45" t="s">
        <v>52</v>
      </c>
      <c r="J55" s="45" t="s">
        <v>101</v>
      </c>
      <c r="K55" s="45" t="s">
        <v>54</v>
      </c>
      <c r="L55" s="46"/>
      <c r="M55" s="47"/>
      <c r="N55" s="104"/>
      <c r="O55" s="71"/>
      <c r="P55" s="71"/>
      <c r="Q55" s="138" t="str">
        <f t="shared" si="9"/>
        <v>◎</v>
      </c>
      <c r="R55" s="71"/>
      <c r="S55" s="71"/>
      <c r="T55" s="71"/>
      <c r="U55" s="71"/>
      <c r="V55" s="71"/>
      <c r="W55" s="71"/>
      <c r="X55" s="72"/>
      <c r="Y55" s="68">
        <f t="shared" si="7"/>
        <v>2</v>
      </c>
      <c r="Z55" s="145">
        <f t="shared" si="7"/>
        <v>2</v>
      </c>
      <c r="AA55" s="70"/>
      <c r="AB55" s="71"/>
      <c r="AC55" s="71"/>
      <c r="AD55" s="73">
        <f t="shared" si="11"/>
        <v>2</v>
      </c>
      <c r="AE55" s="71"/>
      <c r="AF55" s="72"/>
      <c r="AG55" s="149">
        <f t="shared" ref="AG55:AH55" si="12">IF($G55&lt;60,"",$H55)</f>
        <v>2</v>
      </c>
      <c r="AH55" s="57">
        <f t="shared" si="12"/>
        <v>2</v>
      </c>
      <c r="AI55" s="71"/>
      <c r="AJ55" s="72"/>
      <c r="AK55" s="143"/>
      <c r="AL55" s="164"/>
    </row>
    <row r="56" spans="2:38" ht="10.5" customHeight="1" x14ac:dyDescent="0.15">
      <c r="B56" s="373"/>
      <c r="C56" s="373"/>
      <c r="D56" s="381"/>
      <c r="E56" s="144" t="s">
        <v>98</v>
      </c>
      <c r="F56" s="59"/>
      <c r="G56" s="59">
        <v>100</v>
      </c>
      <c r="H56" s="97">
        <v>4</v>
      </c>
      <c r="I56" s="45" t="s">
        <v>52</v>
      </c>
      <c r="J56" s="45" t="s">
        <v>62</v>
      </c>
      <c r="K56" s="45" t="s">
        <v>99</v>
      </c>
      <c r="L56" s="46"/>
      <c r="M56" s="47"/>
      <c r="N56" s="104"/>
      <c r="O56" s="71"/>
      <c r="P56" s="71"/>
      <c r="Q56" s="71"/>
      <c r="R56" s="71"/>
      <c r="S56" s="71"/>
      <c r="T56" s="138" t="str">
        <f>IF($G56&lt;60,"","◎")</f>
        <v>◎</v>
      </c>
      <c r="U56" s="105" t="str">
        <f>IF($G56&lt;60,"","○")</f>
        <v>○</v>
      </c>
      <c r="V56" s="71"/>
      <c r="W56" s="71"/>
      <c r="X56" s="72"/>
      <c r="Y56" s="68">
        <f t="shared" si="7"/>
        <v>4</v>
      </c>
      <c r="Z56" s="145">
        <f t="shared" si="7"/>
        <v>4</v>
      </c>
      <c r="AA56" s="70"/>
      <c r="AB56" s="71"/>
      <c r="AC56" s="71"/>
      <c r="AD56" s="73">
        <f>IF($G56&lt;60,"",$H56)</f>
        <v>4</v>
      </c>
      <c r="AE56" s="71"/>
      <c r="AF56" s="72"/>
      <c r="AG56" s="146">
        <f>IF($G56&lt;60,"",$H56)</f>
        <v>4</v>
      </c>
      <c r="AH56" s="71"/>
      <c r="AI56" s="73">
        <f t="shared" ref="AI56:AI62" si="13">IF($G56&lt;60,"",$H56)</f>
        <v>4</v>
      </c>
      <c r="AJ56" s="72"/>
      <c r="AK56" s="163"/>
      <c r="AL56" s="164"/>
    </row>
    <row r="57" spans="2:38" ht="10.5" customHeight="1" x14ac:dyDescent="0.15">
      <c r="B57" s="373"/>
      <c r="C57" s="373"/>
      <c r="D57" s="381"/>
      <c r="E57" s="131" t="s">
        <v>100</v>
      </c>
      <c r="F57" s="42"/>
      <c r="G57" s="42">
        <v>100</v>
      </c>
      <c r="H57" s="132">
        <v>2</v>
      </c>
      <c r="I57" s="44" t="s">
        <v>52</v>
      </c>
      <c r="J57" s="147" t="s">
        <v>101</v>
      </c>
      <c r="K57" s="44" t="s">
        <v>102</v>
      </c>
      <c r="L57" s="92"/>
      <c r="M57" s="93"/>
      <c r="N57" s="133"/>
      <c r="O57" s="55"/>
      <c r="P57" s="55"/>
      <c r="Q57" s="138" t="str">
        <f>IF($G57&lt;60,"","◎")</f>
        <v>◎</v>
      </c>
      <c r="R57" s="55"/>
      <c r="S57" s="55"/>
      <c r="T57" s="55"/>
      <c r="U57" s="55"/>
      <c r="V57" s="55"/>
      <c r="W57" s="49"/>
      <c r="X57" s="56"/>
      <c r="Y57" s="52">
        <f t="shared" si="7"/>
        <v>2</v>
      </c>
      <c r="Z57" s="165">
        <f t="shared" si="7"/>
        <v>2</v>
      </c>
      <c r="AA57" s="54"/>
      <c r="AB57" s="55"/>
      <c r="AC57" s="55"/>
      <c r="AD57" s="57">
        <f>IF($G57&lt;60,"",$H57)</f>
        <v>2</v>
      </c>
      <c r="AE57" s="55"/>
      <c r="AF57" s="56"/>
      <c r="AG57" s="149">
        <f>IF($G57&lt;60,"",$H57)</f>
        <v>2</v>
      </c>
      <c r="AH57" s="55"/>
      <c r="AI57" s="141">
        <f t="shared" si="13"/>
        <v>2</v>
      </c>
      <c r="AJ57" s="56"/>
      <c r="AK57" s="163"/>
      <c r="AL57" s="164"/>
    </row>
    <row r="58" spans="2:38" ht="10.5" customHeight="1" x14ac:dyDescent="0.15">
      <c r="B58" s="373"/>
      <c r="C58" s="373"/>
      <c r="D58" s="381"/>
      <c r="E58" s="144" t="s">
        <v>219</v>
      </c>
      <c r="F58" s="59"/>
      <c r="G58" s="59">
        <v>100</v>
      </c>
      <c r="H58" s="97">
        <v>2</v>
      </c>
      <c r="I58" s="45" t="s">
        <v>79</v>
      </c>
      <c r="J58" s="45" t="s">
        <v>60</v>
      </c>
      <c r="K58" s="45" t="s">
        <v>103</v>
      </c>
      <c r="L58" s="46"/>
      <c r="M58" s="47"/>
      <c r="N58" s="104"/>
      <c r="O58" s="71"/>
      <c r="P58" s="71"/>
      <c r="Q58" s="71"/>
      <c r="R58" s="71"/>
      <c r="S58" s="71"/>
      <c r="T58" s="138" t="str">
        <f>IF($G58&lt;60,"","◎")</f>
        <v>◎</v>
      </c>
      <c r="U58" s="105" t="str">
        <f>IF($G58&lt;60,"","○")</f>
        <v>○</v>
      </c>
      <c r="V58" s="71"/>
      <c r="W58" s="71"/>
      <c r="X58" s="72"/>
      <c r="Y58" s="68">
        <f t="shared" si="7"/>
        <v>2</v>
      </c>
      <c r="Z58" s="145">
        <f t="shared" si="7"/>
        <v>2</v>
      </c>
      <c r="AA58" s="70"/>
      <c r="AB58" s="71"/>
      <c r="AC58" s="71"/>
      <c r="AD58" s="73">
        <f>IF($G58&lt;60,"",$H58)</f>
        <v>2</v>
      </c>
      <c r="AE58" s="101"/>
      <c r="AF58" s="72"/>
      <c r="AG58" s="146">
        <f>IF($G58&lt;60,"",$H58)</f>
        <v>2</v>
      </c>
      <c r="AH58" s="71"/>
      <c r="AI58" s="73">
        <f t="shared" si="13"/>
        <v>2</v>
      </c>
      <c r="AJ58" s="72"/>
      <c r="AK58" s="143"/>
      <c r="AL58" s="164"/>
    </row>
    <row r="59" spans="2:38" ht="10.5" customHeight="1" x14ac:dyDescent="0.15">
      <c r="B59" s="373"/>
      <c r="C59" s="373"/>
      <c r="D59" s="381"/>
      <c r="E59" s="289" t="s">
        <v>242</v>
      </c>
      <c r="F59" s="290"/>
      <c r="G59" s="308" t="s">
        <v>220</v>
      </c>
      <c r="H59" s="288">
        <v>1</v>
      </c>
      <c r="I59" s="45" t="s">
        <v>79</v>
      </c>
      <c r="J59" s="45" t="s">
        <v>62</v>
      </c>
      <c r="K59" s="45" t="s">
        <v>112</v>
      </c>
      <c r="L59" s="293"/>
      <c r="M59" s="294"/>
      <c r="N59" s="63" t="str">
        <f>IF($G59&lt;60,"","◇")</f>
        <v>◇</v>
      </c>
      <c r="O59" s="65" t="str">
        <f>IF($G59&lt;60,"","◇")</f>
        <v>◇</v>
      </c>
      <c r="P59" s="108"/>
      <c r="Q59" s="108"/>
      <c r="R59" s="108"/>
      <c r="S59" s="108"/>
      <c r="T59" s="108"/>
      <c r="U59" s="65" t="str">
        <f>IF($G59&lt;60,"","◇")</f>
        <v>◇</v>
      </c>
      <c r="V59" s="108"/>
      <c r="W59" s="108"/>
      <c r="X59" s="161"/>
      <c r="Y59" s="68">
        <f t="shared" si="7"/>
        <v>1</v>
      </c>
      <c r="Z59" s="145">
        <f t="shared" si="7"/>
        <v>1</v>
      </c>
      <c r="AA59" s="107"/>
      <c r="AB59" s="108"/>
      <c r="AC59" s="108"/>
      <c r="AD59" s="73">
        <f t="shared" ref="AD59" si="14">IF($G59&lt;60,"",$H59)</f>
        <v>1</v>
      </c>
      <c r="AE59" s="73">
        <f>IF($G59&lt;60,"",$H59)</f>
        <v>1</v>
      </c>
      <c r="AF59" s="72"/>
      <c r="AG59" s="70"/>
      <c r="AH59" s="71"/>
      <c r="AI59" s="108"/>
      <c r="AJ59" s="110">
        <f>IF($G59&lt;60,"",$H59)</f>
        <v>1</v>
      </c>
      <c r="AK59" s="307"/>
      <c r="AL59" s="164"/>
    </row>
    <row r="60" spans="2:38" ht="10.5" customHeight="1" x14ac:dyDescent="0.15">
      <c r="B60" s="373"/>
      <c r="C60" s="373"/>
      <c r="D60" s="382"/>
      <c r="E60" s="166" t="s">
        <v>104</v>
      </c>
      <c r="F60" s="122"/>
      <c r="G60" s="167" t="s">
        <v>105</v>
      </c>
      <c r="H60" s="123">
        <v>10</v>
      </c>
      <c r="I60" s="124" t="s">
        <v>52</v>
      </c>
      <c r="J60" s="124" t="s">
        <v>106</v>
      </c>
      <c r="K60" s="124" t="s">
        <v>107</v>
      </c>
      <c r="L60" s="79"/>
      <c r="M60" s="80"/>
      <c r="N60" s="168"/>
      <c r="O60" s="90"/>
      <c r="P60" s="90"/>
      <c r="Q60" s="90"/>
      <c r="R60" s="169" t="str">
        <f>IF($G60&lt;60,"","◎")</f>
        <v>◎</v>
      </c>
      <c r="S60" s="90"/>
      <c r="T60" s="169" t="str">
        <f>IF($G60&lt;60,"","◎")</f>
        <v>◎</v>
      </c>
      <c r="U60" s="90"/>
      <c r="V60" s="90"/>
      <c r="W60" s="90"/>
      <c r="X60" s="127"/>
      <c r="Y60" s="85">
        <f>IF($G60&lt;&gt;"○","",$H60)</f>
        <v>10</v>
      </c>
      <c r="Z60" s="170">
        <f>IF($G60&lt;60,"",$H60)</f>
        <v>10</v>
      </c>
      <c r="AA60" s="89"/>
      <c r="AB60" s="90"/>
      <c r="AC60" s="90"/>
      <c r="AD60" s="87">
        <f>IF($G60&lt;&gt;"○","",$H60)</f>
        <v>10</v>
      </c>
      <c r="AE60" s="90"/>
      <c r="AF60" s="127"/>
      <c r="AG60" s="171">
        <f>IF($G60&lt;&gt;"○","",$H60)</f>
        <v>10</v>
      </c>
      <c r="AH60" s="90"/>
      <c r="AI60" s="87">
        <f t="shared" si="13"/>
        <v>10</v>
      </c>
      <c r="AJ60" s="127"/>
    </row>
    <row r="61" spans="2:38" ht="10.5" customHeight="1" x14ac:dyDescent="0.15">
      <c r="B61" s="373"/>
      <c r="C61" s="373"/>
      <c r="D61" s="374" t="s">
        <v>63</v>
      </c>
      <c r="E61" s="332" t="s">
        <v>250</v>
      </c>
      <c r="F61" s="306"/>
      <c r="G61" s="42">
        <v>100</v>
      </c>
      <c r="H61" s="114">
        <v>1</v>
      </c>
      <c r="I61" s="296" t="s">
        <v>188</v>
      </c>
      <c r="J61" s="312" t="s">
        <v>251</v>
      </c>
      <c r="K61" s="115" t="s">
        <v>231</v>
      </c>
      <c r="L61" s="29"/>
      <c r="M61" s="30"/>
      <c r="N61" s="208"/>
      <c r="O61" s="38"/>
      <c r="P61" s="38"/>
      <c r="Q61" s="38"/>
      <c r="R61" s="38"/>
      <c r="S61" s="38"/>
      <c r="T61" s="38"/>
      <c r="U61" s="38"/>
      <c r="V61" s="38"/>
      <c r="W61" s="295" t="str">
        <f>IF($G61&lt;60,"","○")</f>
        <v>○</v>
      </c>
      <c r="X61" s="39"/>
      <c r="Y61" s="35">
        <f>IF($G61&lt;60,"",$H61)</f>
        <v>1</v>
      </c>
      <c r="Z61" s="134">
        <f>IF($G61&lt;60,"",$H61)</f>
        <v>1</v>
      </c>
      <c r="AA61" s="37"/>
      <c r="AB61" s="38"/>
      <c r="AC61" s="38"/>
      <c r="AD61" s="40">
        <f>IF($G61&lt;60,"",$H61)</f>
        <v>1</v>
      </c>
      <c r="AE61" s="40">
        <f>IF($G61&lt;60,"",$H61)</f>
        <v>1</v>
      </c>
      <c r="AF61" s="39"/>
      <c r="AG61" s="37"/>
      <c r="AH61" s="38"/>
      <c r="AI61" s="38"/>
      <c r="AJ61" s="210">
        <f>IF($G61&lt;60,"",$H61)</f>
        <v>1</v>
      </c>
      <c r="AK61" s="327"/>
    </row>
    <row r="62" spans="2:38" ht="10.5" customHeight="1" x14ac:dyDescent="0.15">
      <c r="B62" s="373"/>
      <c r="C62" s="373"/>
      <c r="D62" s="375"/>
      <c r="E62" s="131" t="s">
        <v>110</v>
      </c>
      <c r="F62" s="42"/>
      <c r="G62" s="42">
        <v>100</v>
      </c>
      <c r="H62" s="97">
        <v>1</v>
      </c>
      <c r="I62" s="44" t="s">
        <v>64</v>
      </c>
      <c r="J62" s="112" t="s">
        <v>60</v>
      </c>
      <c r="K62" s="112" t="s">
        <v>103</v>
      </c>
      <c r="L62" s="92"/>
      <c r="M62" s="93"/>
      <c r="N62" s="133"/>
      <c r="O62" s="55"/>
      <c r="P62" s="55"/>
      <c r="Q62" s="116" t="str">
        <f>IF($G62&lt;60,"","○")</f>
        <v>○</v>
      </c>
      <c r="R62" s="55"/>
      <c r="S62" s="55"/>
      <c r="T62" s="55"/>
      <c r="U62" s="55"/>
      <c r="V62" s="55"/>
      <c r="W62" s="55"/>
      <c r="X62" s="56"/>
      <c r="Y62" s="52">
        <f>IF($G62&lt;60,"",$H62)</f>
        <v>1</v>
      </c>
      <c r="Z62" s="134">
        <f>IF($G62&lt;60,"",$H62)</f>
        <v>1</v>
      </c>
      <c r="AA62" s="54"/>
      <c r="AB62" s="55"/>
      <c r="AC62" s="55"/>
      <c r="AD62" s="57">
        <f>IF($G62&lt;60,"",$H62)</f>
        <v>1</v>
      </c>
      <c r="AE62" s="136"/>
      <c r="AF62" s="56"/>
      <c r="AG62" s="149">
        <f>IF($G62&lt;60,"",$H62)</f>
        <v>1</v>
      </c>
      <c r="AH62" s="55"/>
      <c r="AI62" s="57">
        <f t="shared" si="13"/>
        <v>1</v>
      </c>
      <c r="AJ62" s="56"/>
    </row>
    <row r="63" spans="2:38" ht="10.5" customHeight="1" x14ac:dyDescent="0.15">
      <c r="B63" s="373"/>
      <c r="C63" s="373"/>
      <c r="D63" s="375"/>
      <c r="E63" s="131" t="s">
        <v>108</v>
      </c>
      <c r="F63" s="42"/>
      <c r="G63" s="42">
        <v>100</v>
      </c>
      <c r="H63" s="132">
        <v>1</v>
      </c>
      <c r="I63" s="44" t="s">
        <v>64</v>
      </c>
      <c r="J63" s="147" t="s">
        <v>75</v>
      </c>
      <c r="K63" s="44" t="s">
        <v>54</v>
      </c>
      <c r="L63" s="92"/>
      <c r="M63" s="93"/>
      <c r="N63" s="133"/>
      <c r="O63" s="55"/>
      <c r="P63" s="55"/>
      <c r="Q63" s="116" t="str">
        <f t="shared" ref="Q63:Q64" si="15">IF($G63&lt;60,"","○")</f>
        <v>○</v>
      </c>
      <c r="R63" s="55"/>
      <c r="S63" s="55"/>
      <c r="T63" s="55"/>
      <c r="U63" s="55"/>
      <c r="V63" s="55"/>
      <c r="W63" s="55"/>
      <c r="X63" s="56"/>
      <c r="Y63" s="52">
        <f t="shared" si="7"/>
        <v>1</v>
      </c>
      <c r="Z63" s="134">
        <f t="shared" si="7"/>
        <v>1</v>
      </c>
      <c r="AA63" s="54"/>
      <c r="AB63" s="55"/>
      <c r="AC63" s="55"/>
      <c r="AD63" s="57">
        <f>IF($G63&lt;60,"",$H63)</f>
        <v>1</v>
      </c>
      <c r="AE63" s="55"/>
      <c r="AF63" s="56"/>
      <c r="AG63" s="149">
        <f>IF($G63&lt;60,"",$H63)</f>
        <v>1</v>
      </c>
      <c r="AH63" s="57">
        <f>IF($G63&lt;60,"",$H63)</f>
        <v>1</v>
      </c>
      <c r="AI63" s="55"/>
      <c r="AJ63" s="56"/>
    </row>
    <row r="64" spans="2:38" ht="10.5" customHeight="1" x14ac:dyDescent="0.15">
      <c r="B64" s="373"/>
      <c r="C64" s="373"/>
      <c r="D64" s="375"/>
      <c r="E64" s="144" t="s">
        <v>109</v>
      </c>
      <c r="F64" s="42"/>
      <c r="G64" s="59">
        <v>100</v>
      </c>
      <c r="H64" s="97">
        <v>1</v>
      </c>
      <c r="I64" s="45" t="s">
        <v>64</v>
      </c>
      <c r="J64" s="147" t="s">
        <v>75</v>
      </c>
      <c r="K64" s="45" t="s">
        <v>54</v>
      </c>
      <c r="L64" s="46"/>
      <c r="M64" s="47"/>
      <c r="N64" s="104"/>
      <c r="O64" s="71"/>
      <c r="P64" s="71"/>
      <c r="Q64" s="105" t="str">
        <f t="shared" si="15"/>
        <v>○</v>
      </c>
      <c r="R64" s="71"/>
      <c r="S64" s="71"/>
      <c r="T64" s="71"/>
      <c r="U64" s="71"/>
      <c r="V64" s="71"/>
      <c r="W64" s="71"/>
      <c r="X64" s="72"/>
      <c r="Y64" s="68">
        <f>IF($G64&lt;60,"",$H64)</f>
        <v>1</v>
      </c>
      <c r="Z64" s="145">
        <f>IF($G64&lt;60,"",$H64)</f>
        <v>1</v>
      </c>
      <c r="AA64" s="70"/>
      <c r="AB64" s="71"/>
      <c r="AC64" s="71"/>
      <c r="AD64" s="73">
        <f>IF($G64&lt;60,"",$H64)</f>
        <v>1</v>
      </c>
      <c r="AE64" s="71"/>
      <c r="AF64" s="72"/>
      <c r="AG64" s="146">
        <f t="shared" ref="AG64:AH64" si="16">IF($G64&lt;60,"",$H64)</f>
        <v>1</v>
      </c>
      <c r="AH64" s="73">
        <f t="shared" si="16"/>
        <v>1</v>
      </c>
      <c r="AI64" s="71"/>
      <c r="AJ64" s="72"/>
    </row>
    <row r="65" spans="2:36" ht="10.5" customHeight="1" x14ac:dyDescent="0.15">
      <c r="B65" s="417"/>
      <c r="C65" s="417"/>
      <c r="D65" s="383"/>
      <c r="E65" s="174" t="s">
        <v>111</v>
      </c>
      <c r="F65" s="175"/>
      <c r="G65" s="176" t="s">
        <v>105</v>
      </c>
      <c r="H65" s="177">
        <v>1</v>
      </c>
      <c r="I65" s="178" t="s">
        <v>64</v>
      </c>
      <c r="J65" s="179" t="s">
        <v>53</v>
      </c>
      <c r="K65" s="178" t="s">
        <v>112</v>
      </c>
      <c r="L65" s="180"/>
      <c r="M65" s="181"/>
      <c r="N65" s="182"/>
      <c r="O65" s="183"/>
      <c r="P65" s="183"/>
      <c r="Q65" s="183"/>
      <c r="R65" s="183"/>
      <c r="S65" s="183"/>
      <c r="T65" s="183"/>
      <c r="U65" s="184" t="str">
        <f>IF($G65&lt;60,"","○")</f>
        <v>○</v>
      </c>
      <c r="V65" s="183"/>
      <c r="W65" s="183"/>
      <c r="X65" s="185"/>
      <c r="Y65" s="186">
        <f t="shared" ref="Y65:Z74" si="17">IF($G65&lt;60,"",$H65)</f>
        <v>1</v>
      </c>
      <c r="Z65" s="187">
        <f t="shared" si="17"/>
        <v>1</v>
      </c>
      <c r="AA65" s="188"/>
      <c r="AB65" s="183"/>
      <c r="AC65" s="183"/>
      <c r="AD65" s="189">
        <f>IF($G65&lt;60,"",$H65)</f>
        <v>1</v>
      </c>
      <c r="AE65" s="189">
        <f>IF($G65&lt;60,"",$H65)</f>
        <v>1</v>
      </c>
      <c r="AF65" s="185"/>
      <c r="AG65" s="188"/>
      <c r="AH65" s="183"/>
      <c r="AI65" s="183"/>
      <c r="AJ65" s="190">
        <f>IF($G65&lt;60,"",$H65)</f>
        <v>1</v>
      </c>
    </row>
    <row r="66" spans="2:36" ht="10.5" customHeight="1" x14ac:dyDescent="0.15">
      <c r="B66" s="379" t="s">
        <v>264</v>
      </c>
      <c r="C66" s="373" t="s">
        <v>49</v>
      </c>
      <c r="D66" s="380" t="s">
        <v>16</v>
      </c>
      <c r="E66" s="41" t="s">
        <v>113</v>
      </c>
      <c r="F66" s="43"/>
      <c r="G66" s="42">
        <v>100</v>
      </c>
      <c r="H66" s="132">
        <v>2</v>
      </c>
      <c r="I66" s="44" t="s">
        <v>52</v>
      </c>
      <c r="J66" s="44" t="s">
        <v>114</v>
      </c>
      <c r="K66" s="44" t="s">
        <v>54</v>
      </c>
      <c r="L66" s="149">
        <f t="shared" ref="L66:M80" si="18">IF($G66&lt;60,"",$H66)</f>
        <v>2</v>
      </c>
      <c r="M66" s="191">
        <f t="shared" si="18"/>
        <v>2</v>
      </c>
      <c r="N66" s="192" t="str">
        <f>IF($G66&lt;60,"","◎")</f>
        <v>◎</v>
      </c>
      <c r="O66" s="55"/>
      <c r="P66" s="55"/>
      <c r="Q66" s="55"/>
      <c r="R66" s="55"/>
      <c r="S66" s="55"/>
      <c r="T66" s="55"/>
      <c r="U66" s="55"/>
      <c r="V66" s="55"/>
      <c r="W66" s="55"/>
      <c r="X66" s="56"/>
      <c r="Y66" s="52">
        <f t="shared" si="17"/>
        <v>2</v>
      </c>
      <c r="Z66" s="193"/>
      <c r="AA66" s="149">
        <f t="shared" ref="AA66:AD81" si="19">IF($G66&lt;60,"",$H66)</f>
        <v>2</v>
      </c>
      <c r="AB66" s="55"/>
      <c r="AC66" s="55"/>
      <c r="AD66" s="55"/>
      <c r="AE66" s="57">
        <f t="shared" ref="AE66:AE78" si="20">IF($G66&lt;60,"",$H66)</f>
        <v>2</v>
      </c>
      <c r="AF66" s="194"/>
      <c r="AG66" s="54"/>
      <c r="AH66" s="55"/>
      <c r="AI66" s="55"/>
      <c r="AJ66" s="56"/>
    </row>
    <row r="67" spans="2:36" ht="10.5" customHeight="1" x14ac:dyDescent="0.15">
      <c r="B67" s="379"/>
      <c r="C67" s="373"/>
      <c r="D67" s="381"/>
      <c r="E67" s="144" t="s">
        <v>115</v>
      </c>
      <c r="F67" s="60"/>
      <c r="G67" s="59">
        <v>100</v>
      </c>
      <c r="H67" s="97">
        <v>1</v>
      </c>
      <c r="I67" s="45" t="s">
        <v>116</v>
      </c>
      <c r="J67" s="45" t="s">
        <v>117</v>
      </c>
      <c r="K67" s="45" t="s">
        <v>103</v>
      </c>
      <c r="L67" s="195">
        <f>IF($G67&lt;60,"",$H67)</f>
        <v>1</v>
      </c>
      <c r="M67" s="196">
        <f>IF($G67&lt;60,"",$H67)</f>
        <v>1</v>
      </c>
      <c r="N67" s="197"/>
      <c r="O67" s="198"/>
      <c r="P67" s="199"/>
      <c r="Q67" s="198"/>
      <c r="R67" s="198"/>
      <c r="S67" s="200" t="str">
        <f>IF($G67&lt;60,"","◎")</f>
        <v>◎</v>
      </c>
      <c r="T67" s="198"/>
      <c r="U67" s="198"/>
      <c r="V67" s="198"/>
      <c r="W67" s="198"/>
      <c r="X67" s="47"/>
      <c r="Y67" s="68">
        <f>IF($G67&lt;60,"",$H67)</f>
        <v>1</v>
      </c>
      <c r="Z67" s="97"/>
      <c r="AA67" s="195">
        <f>IF($G67&lt;60,"",$H67)</f>
        <v>1</v>
      </c>
      <c r="AB67" s="198"/>
      <c r="AC67" s="201"/>
      <c r="AD67" s="198"/>
      <c r="AE67" s="202">
        <f>IF($G67&lt;60,"",$H67)</f>
        <v>1</v>
      </c>
      <c r="AF67" s="202">
        <f>IF($G67&lt;60,"",$H67)</f>
        <v>1</v>
      </c>
      <c r="AG67" s="46"/>
      <c r="AH67" s="198"/>
      <c r="AI67" s="198"/>
      <c r="AJ67" s="47"/>
    </row>
    <row r="68" spans="2:36" ht="10.5" customHeight="1" x14ac:dyDescent="0.15">
      <c r="B68" s="379"/>
      <c r="C68" s="373"/>
      <c r="D68" s="382"/>
      <c r="E68" s="203" t="s">
        <v>118</v>
      </c>
      <c r="F68" s="77"/>
      <c r="G68" s="122">
        <v>100</v>
      </c>
      <c r="H68" s="123">
        <v>2</v>
      </c>
      <c r="I68" s="124" t="s">
        <v>52</v>
      </c>
      <c r="J68" s="124" t="s">
        <v>119</v>
      </c>
      <c r="K68" s="124" t="s">
        <v>54</v>
      </c>
      <c r="L68" s="171">
        <f>IF($G68&lt;60,"",$H68)</f>
        <v>2</v>
      </c>
      <c r="M68" s="204">
        <f>IF($G68&lt;60,"",$H68)</f>
        <v>2</v>
      </c>
      <c r="N68" s="168"/>
      <c r="O68" s="90"/>
      <c r="P68" s="169" t="str">
        <f>IF($G68&lt;60,"","◎")</f>
        <v>◎</v>
      </c>
      <c r="Q68" s="90"/>
      <c r="R68" s="90"/>
      <c r="S68" s="90"/>
      <c r="T68" s="90"/>
      <c r="U68" s="90"/>
      <c r="V68" s="90"/>
      <c r="W68" s="90"/>
      <c r="X68" s="127"/>
      <c r="Y68" s="85">
        <f>IF($G68&lt;60,"",$H68)</f>
        <v>2</v>
      </c>
      <c r="Z68" s="301">
        <f t="shared" si="17"/>
        <v>2</v>
      </c>
      <c r="AA68" s="171">
        <f>IF($G68&lt;60,"",$H68)</f>
        <v>2</v>
      </c>
      <c r="AB68" s="87">
        <f>IF($G68&lt;60,"",$H68)</f>
        <v>2</v>
      </c>
      <c r="AC68" s="90"/>
      <c r="AD68" s="87">
        <f>IF($G68&lt;60,"",$H68)</f>
        <v>2</v>
      </c>
      <c r="AE68" s="87">
        <f>IF($G68&lt;60,"",$H68)</f>
        <v>2</v>
      </c>
      <c r="AF68" s="127"/>
      <c r="AG68" s="89"/>
      <c r="AH68" s="90"/>
      <c r="AI68" s="90"/>
      <c r="AJ68" s="88">
        <f>IF($G68&lt;60,"",$H68)</f>
        <v>2</v>
      </c>
    </row>
    <row r="69" spans="2:36" ht="10.5" customHeight="1" x14ac:dyDescent="0.15">
      <c r="B69" s="379"/>
      <c r="C69" s="373"/>
      <c r="D69" s="373" t="s">
        <v>64</v>
      </c>
      <c r="E69" s="131" t="s">
        <v>120</v>
      </c>
      <c r="F69" s="43"/>
      <c r="G69" s="42">
        <v>100</v>
      </c>
      <c r="H69" s="132">
        <v>1</v>
      </c>
      <c r="I69" s="44" t="s">
        <v>64</v>
      </c>
      <c r="J69" s="44" t="s">
        <v>119</v>
      </c>
      <c r="K69" s="44" t="s">
        <v>103</v>
      </c>
      <c r="L69" s="149">
        <f t="shared" si="18"/>
        <v>1</v>
      </c>
      <c r="M69" s="56"/>
      <c r="N69" s="48"/>
      <c r="O69" s="55"/>
      <c r="P69" s="133"/>
      <c r="Q69" s="55"/>
      <c r="R69" s="55"/>
      <c r="S69" s="205" t="str">
        <f>IF($G69&lt;60,"","○")</f>
        <v>○</v>
      </c>
      <c r="T69" s="55"/>
      <c r="U69" s="55"/>
      <c r="V69" s="55"/>
      <c r="W69" s="55"/>
      <c r="X69" s="56"/>
      <c r="Y69" s="52">
        <f t="shared" si="17"/>
        <v>1</v>
      </c>
      <c r="Z69" s="193"/>
      <c r="AA69" s="149">
        <f t="shared" si="19"/>
        <v>1</v>
      </c>
      <c r="AB69" s="55"/>
      <c r="AC69" s="55"/>
      <c r="AD69" s="55"/>
      <c r="AE69" s="57">
        <f t="shared" si="20"/>
        <v>1</v>
      </c>
      <c r="AF69" s="57">
        <f>IF($G69&lt;60,"",$H69)</f>
        <v>1</v>
      </c>
      <c r="AG69" s="54"/>
      <c r="AH69" s="55"/>
      <c r="AI69" s="55"/>
      <c r="AJ69" s="56"/>
    </row>
    <row r="70" spans="2:36" ht="10.5" customHeight="1" x14ac:dyDescent="0.15">
      <c r="B70" s="379"/>
      <c r="C70" s="373"/>
      <c r="D70" s="373"/>
      <c r="E70" s="41" t="s">
        <v>121</v>
      </c>
      <c r="F70" s="43"/>
      <c r="G70" s="42">
        <v>100</v>
      </c>
      <c r="H70" s="132">
        <v>2</v>
      </c>
      <c r="I70" s="44" t="s">
        <v>64</v>
      </c>
      <c r="J70" s="44" t="s">
        <v>122</v>
      </c>
      <c r="K70" s="44" t="s">
        <v>54</v>
      </c>
      <c r="L70" s="146">
        <f t="shared" si="18"/>
        <v>2</v>
      </c>
      <c r="M70" s="72"/>
      <c r="N70" s="48"/>
      <c r="O70" s="55"/>
      <c r="P70" s="205" t="str">
        <f>IF($G70&lt;60,"","○")</f>
        <v>○</v>
      </c>
      <c r="Q70" s="55"/>
      <c r="R70" s="55"/>
      <c r="S70" s="55"/>
      <c r="T70" s="55"/>
      <c r="U70" s="55"/>
      <c r="V70" s="55"/>
      <c r="W70" s="55"/>
      <c r="X70" s="56"/>
      <c r="Y70" s="52">
        <f t="shared" si="17"/>
        <v>2</v>
      </c>
      <c r="Z70" s="300">
        <f t="shared" si="17"/>
        <v>2</v>
      </c>
      <c r="AA70" s="149">
        <f t="shared" si="19"/>
        <v>2</v>
      </c>
      <c r="AB70" s="141">
        <f t="shared" si="19"/>
        <v>2</v>
      </c>
      <c r="AC70" s="55"/>
      <c r="AD70" s="141">
        <f t="shared" ref="AD70:AD78" si="21">IF($G70&lt;60,"",$H70)</f>
        <v>2</v>
      </c>
      <c r="AE70" s="57">
        <f t="shared" si="20"/>
        <v>2</v>
      </c>
      <c r="AF70" s="56"/>
      <c r="AG70" s="54"/>
      <c r="AH70" s="55"/>
      <c r="AI70" s="55"/>
      <c r="AJ70" s="206">
        <f t="shared" ref="AJ70:AJ78" si="22">IF($G70&lt;60,"",$H70)</f>
        <v>2</v>
      </c>
    </row>
    <row r="71" spans="2:36" ht="10.5" customHeight="1" x14ac:dyDescent="0.15">
      <c r="B71" s="379"/>
      <c r="C71" s="417"/>
      <c r="D71" s="417"/>
      <c r="E71" s="76" t="s">
        <v>123</v>
      </c>
      <c r="F71" s="77"/>
      <c r="G71" s="122">
        <v>100</v>
      </c>
      <c r="H71" s="123">
        <v>2</v>
      </c>
      <c r="I71" s="124" t="s">
        <v>64</v>
      </c>
      <c r="J71" s="115" t="s">
        <v>124</v>
      </c>
      <c r="K71" s="124" t="s">
        <v>54</v>
      </c>
      <c r="L71" s="171">
        <f t="shared" si="18"/>
        <v>2</v>
      </c>
      <c r="M71" s="127"/>
      <c r="N71" s="125"/>
      <c r="O71" s="90"/>
      <c r="P71" s="126" t="str">
        <f>IF($G71&lt;60,"","○")</f>
        <v>○</v>
      </c>
      <c r="Q71" s="90"/>
      <c r="R71" s="90"/>
      <c r="S71" s="90"/>
      <c r="T71" s="90"/>
      <c r="U71" s="90"/>
      <c r="V71" s="90"/>
      <c r="W71" s="90"/>
      <c r="X71" s="127"/>
      <c r="Y71" s="85">
        <f t="shared" si="17"/>
        <v>2</v>
      </c>
      <c r="Z71" s="301">
        <f t="shared" si="17"/>
        <v>2</v>
      </c>
      <c r="AA71" s="171">
        <f t="shared" si="19"/>
        <v>2</v>
      </c>
      <c r="AB71" s="87">
        <f t="shared" si="19"/>
        <v>2</v>
      </c>
      <c r="AC71" s="90"/>
      <c r="AD71" s="87">
        <f t="shared" si="21"/>
        <v>2</v>
      </c>
      <c r="AE71" s="87">
        <f t="shared" si="20"/>
        <v>2</v>
      </c>
      <c r="AF71" s="127"/>
      <c r="AG71" s="89"/>
      <c r="AH71" s="90"/>
      <c r="AI71" s="90"/>
      <c r="AJ71" s="207">
        <f t="shared" si="22"/>
        <v>2</v>
      </c>
    </row>
    <row r="72" spans="2:36" ht="10.5" customHeight="1" x14ac:dyDescent="0.15">
      <c r="B72" s="379"/>
      <c r="C72" s="377" t="s">
        <v>248</v>
      </c>
      <c r="D72" s="373" t="s">
        <v>189</v>
      </c>
      <c r="E72" s="211" t="s">
        <v>126</v>
      </c>
      <c r="F72" s="60"/>
      <c r="G72" s="59">
        <v>100</v>
      </c>
      <c r="H72" s="97">
        <v>2</v>
      </c>
      <c r="I72" s="45" t="s">
        <v>52</v>
      </c>
      <c r="J72" s="45" t="s">
        <v>125</v>
      </c>
      <c r="K72" s="45" t="s">
        <v>54</v>
      </c>
      <c r="L72" s="146">
        <f t="shared" si="18"/>
        <v>2</v>
      </c>
      <c r="M72" s="212">
        <f t="shared" si="18"/>
        <v>2</v>
      </c>
      <c r="N72" s="213" t="str">
        <f>IF($G72&lt;60,"","◎")</f>
        <v>◎</v>
      </c>
      <c r="O72" s="71"/>
      <c r="P72" s="105" t="str">
        <f>IF($G72&lt;60,"","○")</f>
        <v>○</v>
      </c>
      <c r="Q72" s="71"/>
      <c r="R72" s="71"/>
      <c r="S72" s="71"/>
      <c r="T72" s="71"/>
      <c r="U72" s="71"/>
      <c r="V72" s="71"/>
      <c r="W72" s="71"/>
      <c r="X72" s="72"/>
      <c r="Y72" s="68">
        <f t="shared" si="17"/>
        <v>2</v>
      </c>
      <c r="Z72" s="202">
        <f t="shared" si="17"/>
        <v>2</v>
      </c>
      <c r="AA72" s="146">
        <f t="shared" si="19"/>
        <v>2</v>
      </c>
      <c r="AB72" s="73">
        <f t="shared" si="19"/>
        <v>2</v>
      </c>
      <c r="AC72" s="55"/>
      <c r="AD72" s="73">
        <f t="shared" si="21"/>
        <v>2</v>
      </c>
      <c r="AE72" s="73">
        <f t="shared" si="20"/>
        <v>2</v>
      </c>
      <c r="AF72" s="72"/>
      <c r="AG72" s="70"/>
      <c r="AH72" s="71"/>
      <c r="AI72" s="71"/>
      <c r="AJ72" s="110">
        <f t="shared" si="22"/>
        <v>2</v>
      </c>
    </row>
    <row r="73" spans="2:36" ht="10.5" customHeight="1" x14ac:dyDescent="0.15">
      <c r="B73" s="379"/>
      <c r="C73" s="377"/>
      <c r="D73" s="373"/>
      <c r="E73" s="253" t="s">
        <v>127</v>
      </c>
      <c r="F73" s="60"/>
      <c r="G73" s="59">
        <v>100</v>
      </c>
      <c r="H73" s="97">
        <v>2</v>
      </c>
      <c r="I73" s="45" t="s">
        <v>52</v>
      </c>
      <c r="J73" s="45" t="s">
        <v>119</v>
      </c>
      <c r="K73" s="45" t="s">
        <v>54</v>
      </c>
      <c r="L73" s="146">
        <f t="shared" si="18"/>
        <v>2</v>
      </c>
      <c r="M73" s="212">
        <f t="shared" si="18"/>
        <v>2</v>
      </c>
      <c r="N73" s="104"/>
      <c r="O73" s="105" t="str">
        <f>IF($G73&lt;60,"","○")</f>
        <v>○</v>
      </c>
      <c r="P73" s="71"/>
      <c r="Q73" s="71"/>
      <c r="R73" s="71"/>
      <c r="S73" s="71"/>
      <c r="T73" s="71"/>
      <c r="U73" s="71"/>
      <c r="V73" s="71"/>
      <c r="W73" s="138" t="str">
        <f>IF($G73&lt;60,"","◎")</f>
        <v>◎</v>
      </c>
      <c r="X73" s="72"/>
      <c r="Y73" s="68">
        <f t="shared" si="17"/>
        <v>2</v>
      </c>
      <c r="Z73" s="202">
        <f t="shared" si="17"/>
        <v>2</v>
      </c>
      <c r="AA73" s="146">
        <f t="shared" si="19"/>
        <v>2</v>
      </c>
      <c r="AB73" s="73">
        <f t="shared" si="19"/>
        <v>2</v>
      </c>
      <c r="AC73" s="55"/>
      <c r="AD73" s="73">
        <f t="shared" si="21"/>
        <v>2</v>
      </c>
      <c r="AE73" s="73">
        <f t="shared" si="20"/>
        <v>2</v>
      </c>
      <c r="AF73" s="72"/>
      <c r="AG73" s="70"/>
      <c r="AH73" s="104"/>
      <c r="AI73" s="71"/>
      <c r="AJ73" s="110">
        <f t="shared" si="22"/>
        <v>2</v>
      </c>
    </row>
    <row r="74" spans="2:36" ht="10.5" customHeight="1" x14ac:dyDescent="0.15">
      <c r="B74" s="379"/>
      <c r="C74" s="377"/>
      <c r="D74" s="373"/>
      <c r="E74" s="217" t="s">
        <v>128</v>
      </c>
      <c r="F74" s="218"/>
      <c r="G74" s="42">
        <v>100</v>
      </c>
      <c r="H74" s="132">
        <v>2</v>
      </c>
      <c r="I74" s="44" t="s">
        <v>52</v>
      </c>
      <c r="J74" s="219" t="s">
        <v>124</v>
      </c>
      <c r="K74" s="44" t="s">
        <v>54</v>
      </c>
      <c r="L74" s="220">
        <f>IF($G74&lt;60,"",$H74)</f>
        <v>2</v>
      </c>
      <c r="M74" s="204">
        <f>IF($G74&lt;60,"",$H74)</f>
        <v>2</v>
      </c>
      <c r="N74" s="222"/>
      <c r="O74" s="223"/>
      <c r="P74" s="223"/>
      <c r="Q74" s="223"/>
      <c r="R74" s="223"/>
      <c r="S74" s="223"/>
      <c r="T74" s="223"/>
      <c r="U74" s="223"/>
      <c r="V74" s="223"/>
      <c r="W74" s="83" t="str">
        <f>IF($G74&lt;60,"","◎")</f>
        <v>◎</v>
      </c>
      <c r="X74" s="224"/>
      <c r="Y74" s="186">
        <f>IF($G74&lt;60,"",$H74)</f>
        <v>2</v>
      </c>
      <c r="Z74" s="299">
        <f t="shared" si="17"/>
        <v>2</v>
      </c>
      <c r="AA74" s="220">
        <f t="shared" si="19"/>
        <v>2</v>
      </c>
      <c r="AB74" s="189">
        <f t="shared" si="19"/>
        <v>2</v>
      </c>
      <c r="AC74" s="223"/>
      <c r="AD74" s="189">
        <f t="shared" si="21"/>
        <v>2</v>
      </c>
      <c r="AE74" s="189">
        <f t="shared" si="20"/>
        <v>2</v>
      </c>
      <c r="AF74" s="224"/>
      <c r="AG74" s="226"/>
      <c r="AH74" s="223"/>
      <c r="AI74" s="223"/>
      <c r="AJ74" s="190">
        <f t="shared" si="22"/>
        <v>2</v>
      </c>
    </row>
    <row r="75" spans="2:36" ht="10.5" customHeight="1" x14ac:dyDescent="0.15">
      <c r="B75" s="379"/>
      <c r="C75" s="377"/>
      <c r="D75" s="376" t="s">
        <v>64</v>
      </c>
      <c r="E75" s="227" t="s">
        <v>129</v>
      </c>
      <c r="F75" s="27"/>
      <c r="G75" s="26">
        <v>100</v>
      </c>
      <c r="H75" s="91">
        <v>2</v>
      </c>
      <c r="I75" s="28" t="s">
        <v>64</v>
      </c>
      <c r="J75" s="44" t="s">
        <v>125</v>
      </c>
      <c r="K75" s="28" t="s">
        <v>130</v>
      </c>
      <c r="L75" s="146">
        <f t="shared" si="18"/>
        <v>2</v>
      </c>
      <c r="M75" s="56"/>
      <c r="N75" s="133"/>
      <c r="O75" s="55"/>
      <c r="P75" s="105" t="str">
        <f>IF($G75&lt;60,"","○")</f>
        <v>○</v>
      </c>
      <c r="Q75" s="55"/>
      <c r="R75" s="55"/>
      <c r="S75" s="55"/>
      <c r="T75" s="55"/>
      <c r="U75" s="55"/>
      <c r="V75" s="55"/>
      <c r="W75" s="38"/>
      <c r="X75" s="56"/>
      <c r="Y75" s="52">
        <f t="shared" ref="Y75:AD84" si="23">IF($G75&lt;60,"",$H75)</f>
        <v>2</v>
      </c>
      <c r="Z75" s="300">
        <f t="shared" si="23"/>
        <v>2</v>
      </c>
      <c r="AA75" s="149">
        <f t="shared" si="19"/>
        <v>2</v>
      </c>
      <c r="AB75" s="57">
        <f t="shared" si="19"/>
        <v>2</v>
      </c>
      <c r="AC75" s="57">
        <f>IF($G75&lt;60,"",$H75)</f>
        <v>2</v>
      </c>
      <c r="AD75" s="57">
        <f t="shared" si="21"/>
        <v>2</v>
      </c>
      <c r="AE75" s="55"/>
      <c r="AF75" s="56"/>
      <c r="AG75" s="250">
        <f>IF($G75&lt;60,"",$H75)</f>
        <v>2</v>
      </c>
      <c r="AH75" s="57">
        <f t="shared" ref="AH75" si="24">IF($G75&lt;60,"",$H75)</f>
        <v>2</v>
      </c>
      <c r="AI75" s="55"/>
      <c r="AJ75" s="56"/>
    </row>
    <row r="76" spans="2:36" ht="10.5" customHeight="1" x14ac:dyDescent="0.15">
      <c r="B76" s="379"/>
      <c r="C76" s="377"/>
      <c r="D76" s="377"/>
      <c r="E76" s="229" t="s">
        <v>131</v>
      </c>
      <c r="F76" s="43"/>
      <c r="G76" s="42">
        <v>100</v>
      </c>
      <c r="H76" s="132">
        <v>2</v>
      </c>
      <c r="I76" s="44" t="s">
        <v>64</v>
      </c>
      <c r="J76" s="44" t="s">
        <v>122</v>
      </c>
      <c r="K76" s="147" t="s">
        <v>130</v>
      </c>
      <c r="L76" s="149">
        <f>IF($G76&lt;60,"",$H76)</f>
        <v>2</v>
      </c>
      <c r="M76" s="56"/>
      <c r="N76" s="48"/>
      <c r="O76" s="230"/>
      <c r="P76" s="55"/>
      <c r="Q76" s="55"/>
      <c r="R76" s="49"/>
      <c r="S76" s="55"/>
      <c r="T76" s="55"/>
      <c r="U76" s="55"/>
      <c r="V76" s="55"/>
      <c r="W76" s="228" t="str">
        <f>IF($G76&lt;60,"","○")</f>
        <v>○</v>
      </c>
      <c r="X76" s="56"/>
      <c r="Y76" s="52">
        <f t="shared" si="23"/>
        <v>2</v>
      </c>
      <c r="Z76" s="302">
        <f t="shared" si="23"/>
        <v>2</v>
      </c>
      <c r="AA76" s="162">
        <f t="shared" si="19"/>
        <v>2</v>
      </c>
      <c r="AB76" s="160">
        <f t="shared" si="19"/>
        <v>2</v>
      </c>
      <c r="AC76" s="71"/>
      <c r="AD76" s="160">
        <f t="shared" si="21"/>
        <v>2</v>
      </c>
      <c r="AE76" s="160">
        <f t="shared" si="20"/>
        <v>2</v>
      </c>
      <c r="AF76" s="161"/>
      <c r="AG76" s="107"/>
      <c r="AH76" s="231"/>
      <c r="AI76" s="108"/>
      <c r="AJ76" s="292">
        <f t="shared" si="22"/>
        <v>2</v>
      </c>
    </row>
    <row r="77" spans="2:36" ht="10.5" customHeight="1" x14ac:dyDescent="0.15">
      <c r="B77" s="379"/>
      <c r="C77" s="377"/>
      <c r="D77" s="377"/>
      <c r="E77" s="232" t="s">
        <v>221</v>
      </c>
      <c r="F77" s="60"/>
      <c r="G77" s="59">
        <v>100</v>
      </c>
      <c r="H77" s="97">
        <v>2</v>
      </c>
      <c r="I77" s="45" t="s">
        <v>64</v>
      </c>
      <c r="J77" s="45" t="s">
        <v>114</v>
      </c>
      <c r="K77" s="45" t="s">
        <v>130</v>
      </c>
      <c r="L77" s="146">
        <f>IF($G77&lt;60,"",$H77)</f>
        <v>2</v>
      </c>
      <c r="M77" s="72"/>
      <c r="N77" s="233"/>
      <c r="O77" s="215"/>
      <c r="P77" s="71"/>
      <c r="Q77" s="71"/>
      <c r="R77" s="66"/>
      <c r="S77" s="71"/>
      <c r="T77" s="71"/>
      <c r="U77" s="71"/>
      <c r="V77" s="71"/>
      <c r="W77" s="228" t="str">
        <f>IF($G77&lt;60,"","○")</f>
        <v>○</v>
      </c>
      <c r="X77" s="72"/>
      <c r="Y77" s="68">
        <f t="shared" si="23"/>
        <v>2</v>
      </c>
      <c r="Z77" s="68">
        <f t="shared" si="23"/>
        <v>2</v>
      </c>
      <c r="AA77" s="146">
        <f t="shared" si="19"/>
        <v>2</v>
      </c>
      <c r="AB77" s="73">
        <f t="shared" si="19"/>
        <v>2</v>
      </c>
      <c r="AC77" s="73">
        <f>IF($G77&lt;60,"",$H77)</f>
        <v>2</v>
      </c>
      <c r="AD77" s="73">
        <f t="shared" si="21"/>
        <v>2</v>
      </c>
      <c r="AE77" s="71"/>
      <c r="AF77" s="72"/>
      <c r="AG77" s="146">
        <f>IF($G77&lt;60,"",$H77)</f>
        <v>2</v>
      </c>
      <c r="AH77" s="73">
        <f t="shared" ref="AH77" si="25">IF($G77&lt;60,"",$H77)</f>
        <v>2</v>
      </c>
      <c r="AI77" s="71"/>
      <c r="AJ77" s="72"/>
    </row>
    <row r="78" spans="2:36" ht="10.5" customHeight="1" x14ac:dyDescent="0.15">
      <c r="B78" s="379"/>
      <c r="C78" s="377"/>
      <c r="D78" s="377"/>
      <c r="E78" s="234" t="s">
        <v>132</v>
      </c>
      <c r="F78" s="43"/>
      <c r="G78" s="303">
        <v>100</v>
      </c>
      <c r="H78" s="132">
        <v>2</v>
      </c>
      <c r="I78" s="44" t="s">
        <v>64</v>
      </c>
      <c r="J78" s="44" t="s">
        <v>125</v>
      </c>
      <c r="K78" s="44" t="s">
        <v>130</v>
      </c>
      <c r="L78" s="220">
        <f>IF($G78&lt;60,"",$H78)</f>
        <v>2</v>
      </c>
      <c r="M78" s="185"/>
      <c r="N78" s="310" t="str">
        <f>IF($G78&lt;60,"","○")</f>
        <v>○</v>
      </c>
      <c r="O78" s="235"/>
      <c r="P78" s="183"/>
      <c r="Q78" s="183"/>
      <c r="R78" s="236"/>
      <c r="S78" s="183"/>
      <c r="T78" s="183"/>
      <c r="U78" s="183"/>
      <c r="V78" s="183"/>
      <c r="W78" s="183"/>
      <c r="X78" s="185"/>
      <c r="Y78" s="186">
        <f t="shared" si="23"/>
        <v>2</v>
      </c>
      <c r="Z78" s="237"/>
      <c r="AA78" s="162">
        <f t="shared" si="19"/>
        <v>2</v>
      </c>
      <c r="AB78" s="160">
        <f t="shared" si="19"/>
        <v>2</v>
      </c>
      <c r="AC78" s="119"/>
      <c r="AD78" s="160">
        <f t="shared" si="21"/>
        <v>2</v>
      </c>
      <c r="AE78" s="160">
        <f t="shared" si="20"/>
        <v>2</v>
      </c>
      <c r="AF78" s="161"/>
      <c r="AG78" s="107"/>
      <c r="AH78" s="231"/>
      <c r="AI78" s="108"/>
      <c r="AJ78" s="292">
        <f t="shared" si="22"/>
        <v>2</v>
      </c>
    </row>
    <row r="79" spans="2:36" ht="10.5" customHeight="1" x14ac:dyDescent="0.15">
      <c r="B79" s="379"/>
      <c r="C79" s="418" t="s">
        <v>133</v>
      </c>
      <c r="D79" s="419" t="s">
        <v>16</v>
      </c>
      <c r="E79" s="238" t="s">
        <v>134</v>
      </c>
      <c r="F79" s="239"/>
      <c r="G79" s="42">
        <v>100</v>
      </c>
      <c r="H79" s="240">
        <v>8</v>
      </c>
      <c r="I79" s="241" t="s">
        <v>52</v>
      </c>
      <c r="J79" s="241" t="s">
        <v>135</v>
      </c>
      <c r="K79" s="241" t="s">
        <v>107</v>
      </c>
      <c r="L79" s="242">
        <f t="shared" si="18"/>
        <v>8</v>
      </c>
      <c r="M79" s="243">
        <f t="shared" si="18"/>
        <v>8</v>
      </c>
      <c r="N79" s="311" t="str">
        <f>IF($G79&lt;60,"","○")</f>
        <v>○</v>
      </c>
      <c r="O79" s="119"/>
      <c r="P79" s="119"/>
      <c r="Q79" s="119"/>
      <c r="R79" s="244" t="str">
        <f>IF($G79&lt;60,"","○")</f>
        <v>○</v>
      </c>
      <c r="S79" s="119"/>
      <c r="T79" s="119"/>
      <c r="U79" s="119"/>
      <c r="V79" s="119"/>
      <c r="W79" s="119"/>
      <c r="X79" s="245" t="str">
        <f>IF($G79&lt;60,"","◎")</f>
        <v>◎</v>
      </c>
      <c r="Y79" s="246">
        <f t="shared" si="23"/>
        <v>8</v>
      </c>
      <c r="Z79" s="247">
        <f t="shared" si="23"/>
        <v>8</v>
      </c>
      <c r="AA79" s="250">
        <f t="shared" si="19"/>
        <v>8</v>
      </c>
      <c r="AB79" s="251">
        <f t="shared" si="19"/>
        <v>8</v>
      </c>
      <c r="AC79" s="251">
        <f t="shared" si="19"/>
        <v>8</v>
      </c>
      <c r="AD79" s="251">
        <f t="shared" si="19"/>
        <v>8</v>
      </c>
      <c r="AE79" s="249"/>
      <c r="AF79" s="209"/>
      <c r="AG79" s="250">
        <f>IF($G79&lt;60,"",$H79)</f>
        <v>8</v>
      </c>
      <c r="AH79" s="249"/>
      <c r="AI79" s="251">
        <f>IF($G79&lt;60,"",$H79)</f>
        <v>8</v>
      </c>
      <c r="AJ79" s="209"/>
    </row>
    <row r="80" spans="2:36" ht="10.5" customHeight="1" x14ac:dyDescent="0.15">
      <c r="B80" s="379"/>
      <c r="C80" s="418"/>
      <c r="D80" s="420"/>
      <c r="E80" s="58" t="s">
        <v>136</v>
      </c>
      <c r="F80" s="60"/>
      <c r="G80" s="59">
        <v>100</v>
      </c>
      <c r="H80" s="97">
        <v>8</v>
      </c>
      <c r="I80" s="45" t="s">
        <v>52</v>
      </c>
      <c r="J80" s="45" t="s">
        <v>137</v>
      </c>
      <c r="K80" s="45" t="s">
        <v>107</v>
      </c>
      <c r="L80" s="146">
        <f t="shared" si="18"/>
        <v>8</v>
      </c>
      <c r="M80" s="212">
        <f t="shared" si="18"/>
        <v>8</v>
      </c>
      <c r="N80" s="98" t="str">
        <f>IF($G80&lt;60,"","○")</f>
        <v>○</v>
      </c>
      <c r="O80" s="71"/>
      <c r="P80" s="71"/>
      <c r="Q80" s="71"/>
      <c r="R80" s="105" t="str">
        <f>IF($G80&lt;60,"","○")</f>
        <v>○</v>
      </c>
      <c r="S80" s="71"/>
      <c r="T80" s="71"/>
      <c r="U80" s="71"/>
      <c r="V80" s="71"/>
      <c r="W80" s="71"/>
      <c r="X80" s="252" t="str">
        <f>IF($G80&lt;60,"","◎")</f>
        <v>◎</v>
      </c>
      <c r="Y80" s="68">
        <f t="shared" si="23"/>
        <v>8</v>
      </c>
      <c r="Z80" s="145">
        <f t="shared" si="23"/>
        <v>8</v>
      </c>
      <c r="AA80" s="146">
        <f t="shared" si="19"/>
        <v>8</v>
      </c>
      <c r="AB80" s="101"/>
      <c r="AC80" s="73">
        <f t="shared" si="19"/>
        <v>8</v>
      </c>
      <c r="AD80" s="216">
        <f t="shared" si="19"/>
        <v>8</v>
      </c>
      <c r="AE80" s="71"/>
      <c r="AF80" s="72"/>
      <c r="AG80" s="146">
        <f>IF($G80&lt;60,"",$H80)</f>
        <v>8</v>
      </c>
      <c r="AH80" s="71"/>
      <c r="AI80" s="73">
        <f>IF($G80&lt;60,"",$H80)</f>
        <v>8</v>
      </c>
      <c r="AJ80" s="72"/>
    </row>
    <row r="81" spans="2:36" ht="10.5" customHeight="1" x14ac:dyDescent="0.15">
      <c r="B81" s="379"/>
      <c r="C81" s="418"/>
      <c r="D81" s="420"/>
      <c r="E81" s="214" t="s">
        <v>138</v>
      </c>
      <c r="F81" s="60"/>
      <c r="G81" s="59">
        <v>100</v>
      </c>
      <c r="H81" s="97">
        <v>2</v>
      </c>
      <c r="I81" s="45" t="s">
        <v>52</v>
      </c>
      <c r="J81" s="44" t="s">
        <v>122</v>
      </c>
      <c r="K81" s="45" t="s">
        <v>99</v>
      </c>
      <c r="L81" s="146">
        <f>IF($G81&lt;60,"",$H81)</f>
        <v>2</v>
      </c>
      <c r="M81" s="212">
        <f>IF($G81&lt;60,"",$H81)</f>
        <v>2</v>
      </c>
      <c r="N81" s="104"/>
      <c r="O81" s="71"/>
      <c r="P81" s="71"/>
      <c r="Q81" s="71"/>
      <c r="R81" s="71"/>
      <c r="S81" s="71"/>
      <c r="T81" s="138" t="str">
        <f>IF($G81&lt;60,"","◎")</f>
        <v>◎</v>
      </c>
      <c r="U81" s="138" t="str">
        <f>IF($G81&lt;60,"","◎")</f>
        <v>◎</v>
      </c>
      <c r="V81" s="71"/>
      <c r="W81" s="50" t="str">
        <f>IF($G81&lt;60,"","◎")</f>
        <v>◎</v>
      </c>
      <c r="X81" s="72"/>
      <c r="Y81" s="68">
        <f>IF($G81&lt;60,"",$H81)</f>
        <v>2</v>
      </c>
      <c r="Z81" s="145">
        <f>IF($G81&lt;60,"",$H81)</f>
        <v>2</v>
      </c>
      <c r="AA81" s="146">
        <f>IF($G81&lt;60,"",$H81)</f>
        <v>2</v>
      </c>
      <c r="AB81" s="73">
        <f>IF($G81&lt;60,"",$H81)</f>
        <v>2</v>
      </c>
      <c r="AC81" s="73">
        <f t="shared" si="19"/>
        <v>2</v>
      </c>
      <c r="AD81" s="73">
        <f t="shared" si="19"/>
        <v>2</v>
      </c>
      <c r="AE81" s="71"/>
      <c r="AF81" s="72"/>
      <c r="AG81" s="146">
        <f>IF($G81&lt;60,"",$H81)</f>
        <v>2</v>
      </c>
      <c r="AH81" s="71"/>
      <c r="AI81" s="73">
        <f>IF($G81&lt;60,"",$H81)</f>
        <v>2</v>
      </c>
      <c r="AJ81" s="72"/>
    </row>
    <row r="82" spans="2:36" ht="10.5" customHeight="1" x14ac:dyDescent="0.15">
      <c r="B82" s="379"/>
      <c r="C82" s="418"/>
      <c r="D82" s="420"/>
      <c r="E82" s="253" t="s">
        <v>139</v>
      </c>
      <c r="F82" s="60"/>
      <c r="G82" s="59">
        <v>100</v>
      </c>
      <c r="H82" s="97">
        <v>1</v>
      </c>
      <c r="I82" s="45" t="s">
        <v>52</v>
      </c>
      <c r="J82" s="45" t="s">
        <v>140</v>
      </c>
      <c r="K82" s="45" t="s">
        <v>103</v>
      </c>
      <c r="L82" s="146">
        <f t="shared" ref="L82:M83" si="26">IF($G82&lt;60,"",$H82)</f>
        <v>1</v>
      </c>
      <c r="M82" s="212">
        <f t="shared" si="26"/>
        <v>1</v>
      </c>
      <c r="N82" s="48"/>
      <c r="O82" s="71"/>
      <c r="P82" s="71"/>
      <c r="Q82" s="119"/>
      <c r="R82" s="49"/>
      <c r="S82" s="71"/>
      <c r="T82" s="49"/>
      <c r="U82" s="49"/>
      <c r="V82" s="55"/>
      <c r="W82" s="50" t="str">
        <f>IF($G82&lt;60,"","◎")</f>
        <v>◎</v>
      </c>
      <c r="X82" s="51"/>
      <c r="Y82" s="52">
        <f t="shared" si="23"/>
        <v>1</v>
      </c>
      <c r="Z82" s="247">
        <f t="shared" si="23"/>
        <v>1</v>
      </c>
      <c r="AA82" s="149">
        <f t="shared" si="23"/>
        <v>1</v>
      </c>
      <c r="AB82" s="57">
        <f t="shared" si="23"/>
        <v>1</v>
      </c>
      <c r="AC82" s="57">
        <f>IF($G82&lt;60,"",$H82)</f>
        <v>1</v>
      </c>
      <c r="AD82" s="57">
        <f t="shared" si="23"/>
        <v>1</v>
      </c>
      <c r="AE82" s="55"/>
      <c r="AF82" s="56"/>
      <c r="AG82" s="146">
        <f>IF($G82&lt;60,"",$H82)</f>
        <v>1</v>
      </c>
      <c r="AH82" s="55"/>
      <c r="AI82" s="73">
        <f>IF($G82&lt;60,"",$H82)</f>
        <v>1</v>
      </c>
      <c r="AJ82" s="56"/>
    </row>
    <row r="83" spans="2:36" ht="10.5" customHeight="1" x14ac:dyDescent="0.15">
      <c r="B83" s="379"/>
      <c r="C83" s="418"/>
      <c r="D83" s="421"/>
      <c r="E83" s="254" t="s">
        <v>141</v>
      </c>
      <c r="F83" s="175"/>
      <c r="G83" s="255">
        <v>100</v>
      </c>
      <c r="H83" s="177">
        <v>2</v>
      </c>
      <c r="I83" s="178" t="s">
        <v>52</v>
      </c>
      <c r="J83" s="178" t="s">
        <v>119</v>
      </c>
      <c r="K83" s="178" t="s">
        <v>54</v>
      </c>
      <c r="L83" s="220">
        <f t="shared" si="26"/>
        <v>2</v>
      </c>
      <c r="M83" s="221">
        <f t="shared" si="26"/>
        <v>2</v>
      </c>
      <c r="N83" s="182"/>
      <c r="O83" s="90"/>
      <c r="P83" s="90"/>
      <c r="Q83" s="169" t="str">
        <f>IF($G83&lt;60,"","◎")</f>
        <v>◎</v>
      </c>
      <c r="R83" s="183"/>
      <c r="S83" s="90"/>
      <c r="T83" s="256"/>
      <c r="U83" s="236"/>
      <c r="V83" s="183"/>
      <c r="W83" s="257"/>
      <c r="X83" s="185"/>
      <c r="Y83" s="186">
        <f t="shared" si="23"/>
        <v>2</v>
      </c>
      <c r="Z83" s="258">
        <f t="shared" si="23"/>
        <v>2</v>
      </c>
      <c r="AA83" s="220">
        <f t="shared" si="23"/>
        <v>2</v>
      </c>
      <c r="AB83" s="189">
        <f t="shared" si="23"/>
        <v>2</v>
      </c>
      <c r="AC83" s="183"/>
      <c r="AD83" s="189">
        <f t="shared" si="23"/>
        <v>2</v>
      </c>
      <c r="AE83" s="259">
        <f>IF($G83&lt;60,"",$H83)</f>
        <v>2</v>
      </c>
      <c r="AF83" s="185"/>
      <c r="AG83" s="260"/>
      <c r="AH83" s="183"/>
      <c r="AI83" s="90"/>
      <c r="AJ83" s="190">
        <f>IF($G83&lt;60,"",$H83)</f>
        <v>2</v>
      </c>
    </row>
    <row r="84" spans="2:36" ht="10.5" customHeight="1" x14ac:dyDescent="0.15">
      <c r="B84" s="379"/>
      <c r="C84" s="418"/>
      <c r="D84" s="374" t="s">
        <v>64</v>
      </c>
      <c r="E84" s="58" t="s">
        <v>142</v>
      </c>
      <c r="F84" s="27"/>
      <c r="G84" s="59">
        <v>100</v>
      </c>
      <c r="H84" s="97">
        <v>2</v>
      </c>
      <c r="I84" s="45" t="s">
        <v>188</v>
      </c>
      <c r="J84" s="45" t="s">
        <v>143</v>
      </c>
      <c r="K84" s="45" t="s">
        <v>80</v>
      </c>
      <c r="L84" s="146">
        <f>IF($G84&lt;60,"",$H84)</f>
        <v>2</v>
      </c>
      <c r="M84" s="72"/>
      <c r="N84" s="54"/>
      <c r="O84" s="55"/>
      <c r="P84" s="55"/>
      <c r="Q84" s="49"/>
      <c r="R84" s="55"/>
      <c r="S84" s="55"/>
      <c r="T84" s="49"/>
      <c r="U84" s="49"/>
      <c r="V84" s="55"/>
      <c r="W84" s="228" t="str">
        <f>IF($G84&lt;60,"","○")</f>
        <v>○</v>
      </c>
      <c r="X84" s="56"/>
      <c r="Y84" s="52">
        <f t="shared" si="23"/>
        <v>2</v>
      </c>
      <c r="Z84" s="304">
        <f t="shared" si="23"/>
        <v>2</v>
      </c>
      <c r="AA84" s="149">
        <f>IF($G84&lt;60,"",$H84)</f>
        <v>2</v>
      </c>
      <c r="AB84" s="57">
        <f>IF($G84&lt;60,"",$H84)</f>
        <v>2</v>
      </c>
      <c r="AC84" s="55"/>
      <c r="AD84" s="57">
        <f>IF($G84&lt;60,"",$H84)</f>
        <v>2</v>
      </c>
      <c r="AE84" s="57">
        <f>IF($G84&lt;60,"",$H84)</f>
        <v>2</v>
      </c>
      <c r="AF84" s="56"/>
      <c r="AG84" s="135"/>
      <c r="AH84" s="55"/>
      <c r="AI84" s="55"/>
      <c r="AJ84" s="137">
        <f>IF($G84&lt;60,"",$H84)</f>
        <v>2</v>
      </c>
    </row>
    <row r="85" spans="2:36" ht="10.5" customHeight="1" x14ac:dyDescent="0.15">
      <c r="B85" s="379"/>
      <c r="C85" s="418"/>
      <c r="D85" s="375"/>
      <c r="E85" s="217" t="s">
        <v>144</v>
      </c>
      <c r="F85" s="43"/>
      <c r="G85" s="42">
        <v>100</v>
      </c>
      <c r="H85" s="132">
        <v>1</v>
      </c>
      <c r="I85" s="44" t="s">
        <v>64</v>
      </c>
      <c r="J85" s="44" t="s">
        <v>125</v>
      </c>
      <c r="K85" s="44" t="s">
        <v>103</v>
      </c>
      <c r="L85" s="146">
        <f>IF($G85&lt;60,"",$H85)</f>
        <v>1</v>
      </c>
      <c r="M85" s="56"/>
      <c r="N85" s="133"/>
      <c r="O85" s="55"/>
      <c r="P85" s="55"/>
      <c r="Q85" s="105" t="str">
        <f>IF($G85&lt;60,"","○")</f>
        <v>○</v>
      </c>
      <c r="R85" s="55"/>
      <c r="S85" s="55"/>
      <c r="T85" s="55"/>
      <c r="U85" s="55"/>
      <c r="V85" s="55"/>
      <c r="W85" s="55"/>
      <c r="X85" s="56"/>
      <c r="Y85" s="68">
        <f>IF($G85&lt;60,"",$H85)</f>
        <v>1</v>
      </c>
      <c r="Z85" s="261">
        <f>IF($G85&lt;60,"",$H85)</f>
        <v>1</v>
      </c>
      <c r="AA85" s="149">
        <f>IF($G85&lt;60,"",$H85)</f>
        <v>1</v>
      </c>
      <c r="AB85" s="57">
        <f>IF($G85&lt;60,"",$H85)</f>
        <v>1</v>
      </c>
      <c r="AC85" s="57">
        <f>IF($G85&lt;60,"",$H85)</f>
        <v>1</v>
      </c>
      <c r="AD85" s="57">
        <f>IF($G85&lt;60,"",$H85)</f>
        <v>1</v>
      </c>
      <c r="AE85" s="55"/>
      <c r="AF85" s="56"/>
      <c r="AG85" s="140">
        <f>IF($G85&lt;60,"",$H85)</f>
        <v>1</v>
      </c>
      <c r="AH85" s="136"/>
      <c r="AI85" s="73">
        <f>IF($G85&lt;60,"",$H85)</f>
        <v>1</v>
      </c>
      <c r="AJ85" s="56"/>
    </row>
    <row r="86" spans="2:36" ht="10.5" customHeight="1" x14ac:dyDescent="0.15">
      <c r="B86" s="379"/>
      <c r="C86" s="418"/>
      <c r="D86" s="375"/>
      <c r="E86" s="217" t="s">
        <v>145</v>
      </c>
      <c r="F86" s="43"/>
      <c r="G86" s="42">
        <v>100</v>
      </c>
      <c r="H86" s="132">
        <v>2</v>
      </c>
      <c r="I86" s="44" t="s">
        <v>64</v>
      </c>
      <c r="J86" s="44" t="s">
        <v>122</v>
      </c>
      <c r="K86" s="44" t="s">
        <v>112</v>
      </c>
      <c r="L86" s="146">
        <f t="shared" ref="L86:L105" si="27">IF($G86&lt;60,"",$H86)</f>
        <v>2</v>
      </c>
      <c r="M86" s="56"/>
      <c r="N86" s="133"/>
      <c r="O86" s="55"/>
      <c r="P86" s="55"/>
      <c r="Q86" s="55"/>
      <c r="R86" s="55"/>
      <c r="S86" s="55"/>
      <c r="T86" s="55"/>
      <c r="U86" s="105" t="str">
        <f>IF($G86&lt;60,"","○")</f>
        <v>○</v>
      </c>
      <c r="V86" s="55"/>
      <c r="W86" s="55"/>
      <c r="X86" s="56"/>
      <c r="Y86" s="68">
        <f t="shared" ref="Y86:AE103" si="28">IF($G86&lt;60,"",$H86)</f>
        <v>2</v>
      </c>
      <c r="Z86" s="145">
        <f t="shared" si="28"/>
        <v>2</v>
      </c>
      <c r="AA86" s="149">
        <f t="shared" si="28"/>
        <v>2</v>
      </c>
      <c r="AB86" s="57">
        <f t="shared" si="28"/>
        <v>2</v>
      </c>
      <c r="AC86" s="55"/>
      <c r="AD86" s="57">
        <f t="shared" si="28"/>
        <v>2</v>
      </c>
      <c r="AE86" s="57">
        <f t="shared" si="28"/>
        <v>2</v>
      </c>
      <c r="AF86" s="56"/>
      <c r="AG86" s="54"/>
      <c r="AH86" s="55"/>
      <c r="AI86" s="55"/>
      <c r="AJ86" s="110">
        <f>IF($G86&lt;60,"",$H86)</f>
        <v>2</v>
      </c>
    </row>
    <row r="87" spans="2:36" ht="10.5" customHeight="1" x14ac:dyDescent="0.15">
      <c r="B87" s="379"/>
      <c r="C87" s="418"/>
      <c r="D87" s="375"/>
      <c r="E87" s="262" t="s">
        <v>146</v>
      </c>
      <c r="F87" s="43"/>
      <c r="G87" s="42">
        <v>100</v>
      </c>
      <c r="H87" s="132">
        <v>2</v>
      </c>
      <c r="I87" s="44" t="s">
        <v>64</v>
      </c>
      <c r="J87" s="44" t="s">
        <v>125</v>
      </c>
      <c r="K87" s="44" t="s">
        <v>54</v>
      </c>
      <c r="L87" s="146">
        <f t="shared" si="27"/>
        <v>2</v>
      </c>
      <c r="M87" s="72"/>
      <c r="N87" s="104"/>
      <c r="O87" s="71"/>
      <c r="P87" s="71"/>
      <c r="Q87" s="71"/>
      <c r="R87" s="71"/>
      <c r="S87" s="71"/>
      <c r="T87" s="71"/>
      <c r="U87" s="71"/>
      <c r="V87" s="105" t="str">
        <f t="shared" ref="V87:V105" si="29">IF($G87&lt;60,"","○")</f>
        <v>○</v>
      </c>
      <c r="W87" s="71"/>
      <c r="X87" s="72"/>
      <c r="Y87" s="68">
        <f t="shared" si="28"/>
        <v>2</v>
      </c>
      <c r="Z87" s="145">
        <f t="shared" si="28"/>
        <v>2</v>
      </c>
      <c r="AA87" s="149">
        <f t="shared" si="28"/>
        <v>2</v>
      </c>
      <c r="AB87" s="57">
        <f t="shared" si="28"/>
        <v>2</v>
      </c>
      <c r="AC87" s="55"/>
      <c r="AD87" s="57">
        <f t="shared" si="28"/>
        <v>2</v>
      </c>
      <c r="AE87" s="57">
        <f t="shared" si="28"/>
        <v>2</v>
      </c>
      <c r="AF87" s="56"/>
      <c r="AG87" s="54"/>
      <c r="AH87" s="55"/>
      <c r="AI87" s="55"/>
      <c r="AJ87" s="110">
        <f>IF($G87&lt;60,"",$H87)</f>
        <v>2</v>
      </c>
    </row>
    <row r="88" spans="2:36" ht="10.5" customHeight="1" x14ac:dyDescent="0.15">
      <c r="B88" s="379"/>
      <c r="C88" s="418"/>
      <c r="D88" s="375"/>
      <c r="E88" s="262" t="s">
        <v>147</v>
      </c>
      <c r="F88" s="43"/>
      <c r="G88" s="42">
        <v>100</v>
      </c>
      <c r="H88" s="132">
        <v>2</v>
      </c>
      <c r="I88" s="44" t="s">
        <v>64</v>
      </c>
      <c r="J88" s="44" t="s">
        <v>125</v>
      </c>
      <c r="K88" s="44" t="s">
        <v>54</v>
      </c>
      <c r="L88" s="146">
        <f t="shared" si="27"/>
        <v>2</v>
      </c>
      <c r="M88" s="72"/>
      <c r="N88" s="133"/>
      <c r="O88" s="55"/>
      <c r="P88" s="55"/>
      <c r="Q88" s="55"/>
      <c r="R88" s="55"/>
      <c r="S88" s="55"/>
      <c r="T88" s="55"/>
      <c r="U88" s="55"/>
      <c r="V88" s="105" t="str">
        <f t="shared" si="29"/>
        <v>○</v>
      </c>
      <c r="W88" s="71"/>
      <c r="X88" s="72"/>
      <c r="Y88" s="68">
        <f t="shared" si="28"/>
        <v>2</v>
      </c>
      <c r="Z88" s="145">
        <f t="shared" si="28"/>
        <v>2</v>
      </c>
      <c r="AA88" s="149">
        <f t="shared" si="28"/>
        <v>2</v>
      </c>
      <c r="AB88" s="57">
        <f t="shared" si="28"/>
        <v>2</v>
      </c>
      <c r="AC88" s="55"/>
      <c r="AD88" s="57">
        <f t="shared" si="28"/>
        <v>2</v>
      </c>
      <c r="AE88" s="57">
        <f t="shared" si="28"/>
        <v>2</v>
      </c>
      <c r="AF88" s="56"/>
      <c r="AG88" s="54"/>
      <c r="AH88" s="55"/>
      <c r="AI88" s="55"/>
      <c r="AJ88" s="110">
        <f>IF($G88&lt;60,"",$H88)</f>
        <v>2</v>
      </c>
    </row>
    <row r="89" spans="2:36" ht="10.5" customHeight="1" x14ac:dyDescent="0.15">
      <c r="B89" s="379"/>
      <c r="C89" s="418"/>
      <c r="D89" s="375"/>
      <c r="E89" s="262" t="s">
        <v>222</v>
      </c>
      <c r="F89" s="43"/>
      <c r="G89" s="42"/>
      <c r="H89" s="132">
        <v>2</v>
      </c>
      <c r="I89" s="44" t="s">
        <v>64</v>
      </c>
      <c r="J89" s="44" t="s">
        <v>124</v>
      </c>
      <c r="K89" s="44" t="s">
        <v>54</v>
      </c>
      <c r="L89" s="146" t="str">
        <f t="shared" si="27"/>
        <v/>
      </c>
      <c r="M89" s="72"/>
      <c r="N89" s="104"/>
      <c r="O89" s="71"/>
      <c r="P89" s="71"/>
      <c r="Q89" s="71"/>
      <c r="R89" s="71"/>
      <c r="S89" s="71"/>
      <c r="T89" s="71"/>
      <c r="U89" s="71"/>
      <c r="V89" s="105" t="str">
        <f t="shared" si="29"/>
        <v/>
      </c>
      <c r="W89" s="71"/>
      <c r="X89" s="72"/>
      <c r="Y89" s="68" t="str">
        <f t="shared" si="28"/>
        <v/>
      </c>
      <c r="Z89" s="145" t="str">
        <f t="shared" si="28"/>
        <v/>
      </c>
      <c r="AA89" s="149" t="str">
        <f t="shared" si="28"/>
        <v/>
      </c>
      <c r="AB89" s="57" t="str">
        <f t="shared" si="28"/>
        <v/>
      </c>
      <c r="AC89" s="57" t="str">
        <f t="shared" si="28"/>
        <v/>
      </c>
      <c r="AD89" s="57" t="str">
        <f t="shared" si="28"/>
        <v/>
      </c>
      <c r="AE89" s="55"/>
      <c r="AF89" s="56"/>
      <c r="AG89" s="149" t="str">
        <f>IF($G89&lt;60,"",$H89)</f>
        <v/>
      </c>
      <c r="AH89" s="57" t="str">
        <f>IF($G89&lt;60,"",$H89)</f>
        <v/>
      </c>
      <c r="AI89" s="55"/>
      <c r="AJ89" s="56"/>
    </row>
    <row r="90" spans="2:36" ht="10.5" customHeight="1" x14ac:dyDescent="0.15">
      <c r="B90" s="379"/>
      <c r="C90" s="418"/>
      <c r="D90" s="375"/>
      <c r="E90" s="262" t="s">
        <v>148</v>
      </c>
      <c r="F90" s="43"/>
      <c r="G90" s="42">
        <v>100</v>
      </c>
      <c r="H90" s="132">
        <v>2</v>
      </c>
      <c r="I90" s="44" t="s">
        <v>64</v>
      </c>
      <c r="J90" s="44" t="s">
        <v>119</v>
      </c>
      <c r="K90" s="44" t="s">
        <v>54</v>
      </c>
      <c r="L90" s="146">
        <f t="shared" si="27"/>
        <v>2</v>
      </c>
      <c r="M90" s="72"/>
      <c r="N90" s="104"/>
      <c r="O90" s="71"/>
      <c r="P90" s="71"/>
      <c r="Q90" s="71"/>
      <c r="R90" s="71"/>
      <c r="S90" s="71"/>
      <c r="T90" s="71"/>
      <c r="U90" s="71"/>
      <c r="V90" s="105" t="str">
        <f t="shared" si="29"/>
        <v>○</v>
      </c>
      <c r="W90" s="71"/>
      <c r="X90" s="72"/>
      <c r="Y90" s="68">
        <f t="shared" si="28"/>
        <v>2</v>
      </c>
      <c r="Z90" s="145">
        <f t="shared" si="28"/>
        <v>2</v>
      </c>
      <c r="AA90" s="149">
        <f t="shared" si="28"/>
        <v>2</v>
      </c>
      <c r="AB90" s="57">
        <f t="shared" si="28"/>
        <v>2</v>
      </c>
      <c r="AC90" s="57">
        <f t="shared" si="28"/>
        <v>2</v>
      </c>
      <c r="AD90" s="57">
        <f t="shared" si="28"/>
        <v>2</v>
      </c>
      <c r="AE90" s="55"/>
      <c r="AF90" s="56"/>
      <c r="AG90" s="149">
        <f>IF($G90&lt;60,"",$H90)</f>
        <v>2</v>
      </c>
      <c r="AH90" s="57">
        <f>IF($G90&lt;60,"",$H90)</f>
        <v>2</v>
      </c>
      <c r="AI90" s="55"/>
      <c r="AJ90" s="56"/>
    </row>
    <row r="91" spans="2:36" ht="10.5" customHeight="1" x14ac:dyDescent="0.15">
      <c r="B91" s="379"/>
      <c r="C91" s="418"/>
      <c r="D91" s="375"/>
      <c r="E91" s="217" t="s">
        <v>149</v>
      </c>
      <c r="F91" s="43"/>
      <c r="G91" s="42">
        <v>100</v>
      </c>
      <c r="H91" s="132">
        <v>2</v>
      </c>
      <c r="I91" s="44" t="s">
        <v>64</v>
      </c>
      <c r="J91" s="44" t="s">
        <v>122</v>
      </c>
      <c r="K91" s="44" t="s">
        <v>54</v>
      </c>
      <c r="L91" s="146">
        <f t="shared" si="27"/>
        <v>2</v>
      </c>
      <c r="M91" s="72"/>
      <c r="N91" s="133"/>
      <c r="O91" s="55"/>
      <c r="P91" s="55"/>
      <c r="Q91" s="55"/>
      <c r="R91" s="55"/>
      <c r="S91" s="55"/>
      <c r="T91" s="55"/>
      <c r="U91" s="55"/>
      <c r="V91" s="116" t="str">
        <f t="shared" si="29"/>
        <v>○</v>
      </c>
      <c r="W91" s="55"/>
      <c r="X91" s="56"/>
      <c r="Y91" s="52">
        <f t="shared" si="28"/>
        <v>2</v>
      </c>
      <c r="Z91" s="134">
        <f t="shared" si="28"/>
        <v>2</v>
      </c>
      <c r="AA91" s="149">
        <f t="shared" si="28"/>
        <v>2</v>
      </c>
      <c r="AB91" s="57">
        <f t="shared" si="28"/>
        <v>2</v>
      </c>
      <c r="AC91" s="55"/>
      <c r="AD91" s="57">
        <f t="shared" si="28"/>
        <v>2</v>
      </c>
      <c r="AE91" s="57">
        <f t="shared" si="28"/>
        <v>2</v>
      </c>
      <c r="AF91" s="56"/>
      <c r="AG91" s="54"/>
      <c r="AH91" s="55"/>
      <c r="AI91" s="55"/>
      <c r="AJ91" s="137">
        <f t="shared" ref="AJ91:AJ95" si="30">IF($G91&lt;60,"",$H91)</f>
        <v>2</v>
      </c>
    </row>
    <row r="92" spans="2:36" ht="10.5" customHeight="1" x14ac:dyDescent="0.15">
      <c r="B92" s="379"/>
      <c r="C92" s="418"/>
      <c r="D92" s="375"/>
      <c r="E92" s="262" t="s">
        <v>150</v>
      </c>
      <c r="F92" s="43"/>
      <c r="G92" s="42">
        <v>100</v>
      </c>
      <c r="H92" s="132">
        <v>2</v>
      </c>
      <c r="I92" s="44" t="s">
        <v>64</v>
      </c>
      <c r="J92" s="44" t="s">
        <v>119</v>
      </c>
      <c r="K92" s="44" t="s">
        <v>54</v>
      </c>
      <c r="L92" s="146">
        <f t="shared" si="27"/>
        <v>2</v>
      </c>
      <c r="M92" s="72"/>
      <c r="N92" s="133"/>
      <c r="O92" s="55"/>
      <c r="P92" s="55"/>
      <c r="Q92" s="55"/>
      <c r="R92" s="55"/>
      <c r="S92" s="55"/>
      <c r="T92" s="55"/>
      <c r="U92" s="55"/>
      <c r="V92" s="105" t="str">
        <f t="shared" si="29"/>
        <v>○</v>
      </c>
      <c r="W92" s="71"/>
      <c r="X92" s="72"/>
      <c r="Y92" s="68">
        <f t="shared" si="28"/>
        <v>2</v>
      </c>
      <c r="Z92" s="145">
        <f t="shared" si="28"/>
        <v>2</v>
      </c>
      <c r="AA92" s="149">
        <f t="shared" si="28"/>
        <v>2</v>
      </c>
      <c r="AB92" s="57">
        <f t="shared" si="28"/>
        <v>2</v>
      </c>
      <c r="AC92" s="55"/>
      <c r="AD92" s="57">
        <f t="shared" si="28"/>
        <v>2</v>
      </c>
      <c r="AE92" s="57">
        <f t="shared" si="28"/>
        <v>2</v>
      </c>
      <c r="AF92" s="56"/>
      <c r="AG92" s="54"/>
      <c r="AH92" s="55"/>
      <c r="AI92" s="55"/>
      <c r="AJ92" s="110">
        <f t="shared" si="30"/>
        <v>2</v>
      </c>
    </row>
    <row r="93" spans="2:36" ht="10.5" customHeight="1" x14ac:dyDescent="0.15">
      <c r="B93" s="379"/>
      <c r="C93" s="418"/>
      <c r="D93" s="375"/>
      <c r="E93" s="262" t="s">
        <v>151</v>
      </c>
      <c r="F93" s="43"/>
      <c r="G93" s="42">
        <v>100</v>
      </c>
      <c r="H93" s="132">
        <v>2</v>
      </c>
      <c r="I93" s="44" t="s">
        <v>64</v>
      </c>
      <c r="J93" s="44" t="s">
        <v>122</v>
      </c>
      <c r="K93" s="44" t="s">
        <v>54</v>
      </c>
      <c r="L93" s="146">
        <f t="shared" si="27"/>
        <v>2</v>
      </c>
      <c r="M93" s="72"/>
      <c r="N93" s="133"/>
      <c r="O93" s="55"/>
      <c r="P93" s="55"/>
      <c r="Q93" s="55"/>
      <c r="R93" s="55"/>
      <c r="S93" s="55"/>
      <c r="T93" s="55"/>
      <c r="U93" s="55"/>
      <c r="V93" s="105" t="str">
        <f t="shared" si="29"/>
        <v>○</v>
      </c>
      <c r="W93" s="71"/>
      <c r="X93" s="72"/>
      <c r="Y93" s="68">
        <f t="shared" si="28"/>
        <v>2</v>
      </c>
      <c r="Z93" s="145">
        <f t="shared" si="28"/>
        <v>2</v>
      </c>
      <c r="AA93" s="149">
        <f t="shared" si="28"/>
        <v>2</v>
      </c>
      <c r="AB93" s="57">
        <f t="shared" si="28"/>
        <v>2</v>
      </c>
      <c r="AC93" s="141">
        <f t="shared" si="28"/>
        <v>2</v>
      </c>
      <c r="AD93" s="57">
        <f t="shared" si="28"/>
        <v>2</v>
      </c>
      <c r="AE93" s="136"/>
      <c r="AF93" s="56"/>
      <c r="AG93" s="140">
        <f>IF($G93&lt;60,"",$H93)</f>
        <v>2</v>
      </c>
      <c r="AH93" s="141">
        <f>IF($G93&lt;60,"",$H93)</f>
        <v>2</v>
      </c>
      <c r="AI93" s="55"/>
      <c r="AJ93" s="103"/>
    </row>
    <row r="94" spans="2:36" ht="10.5" customHeight="1" x14ac:dyDescent="0.15">
      <c r="B94" s="379"/>
      <c r="C94" s="418"/>
      <c r="D94" s="375"/>
      <c r="E94" s="262" t="s">
        <v>152</v>
      </c>
      <c r="F94" s="43"/>
      <c r="G94" s="42">
        <v>100</v>
      </c>
      <c r="H94" s="132">
        <v>2</v>
      </c>
      <c r="I94" s="44" t="s">
        <v>64</v>
      </c>
      <c r="J94" s="44" t="s">
        <v>124</v>
      </c>
      <c r="K94" s="44" t="s">
        <v>54</v>
      </c>
      <c r="L94" s="146">
        <f t="shared" si="27"/>
        <v>2</v>
      </c>
      <c r="M94" s="72"/>
      <c r="N94" s="133"/>
      <c r="O94" s="55"/>
      <c r="P94" s="55"/>
      <c r="Q94" s="55"/>
      <c r="R94" s="55"/>
      <c r="S94" s="55"/>
      <c r="T94" s="55"/>
      <c r="U94" s="55"/>
      <c r="V94" s="105" t="str">
        <f t="shared" si="29"/>
        <v>○</v>
      </c>
      <c r="W94" s="71"/>
      <c r="X94" s="72"/>
      <c r="Y94" s="68">
        <f t="shared" si="28"/>
        <v>2</v>
      </c>
      <c r="Z94" s="145">
        <f t="shared" si="28"/>
        <v>2</v>
      </c>
      <c r="AA94" s="149">
        <f t="shared" si="28"/>
        <v>2</v>
      </c>
      <c r="AB94" s="57">
        <f t="shared" si="28"/>
        <v>2</v>
      </c>
      <c r="AC94" s="55"/>
      <c r="AD94" s="57">
        <f t="shared" si="28"/>
        <v>2</v>
      </c>
      <c r="AE94" s="57">
        <f t="shared" si="28"/>
        <v>2</v>
      </c>
      <c r="AF94" s="56"/>
      <c r="AG94" s="54"/>
      <c r="AH94" s="55"/>
      <c r="AI94" s="55"/>
      <c r="AJ94" s="110">
        <f t="shared" si="30"/>
        <v>2</v>
      </c>
    </row>
    <row r="95" spans="2:36" ht="10.5" customHeight="1" x14ac:dyDescent="0.15">
      <c r="B95" s="379"/>
      <c r="C95" s="418"/>
      <c r="D95" s="375"/>
      <c r="E95" s="262" t="s">
        <v>223</v>
      </c>
      <c r="F95" s="43"/>
      <c r="G95" s="42"/>
      <c r="H95" s="132">
        <v>2</v>
      </c>
      <c r="I95" s="44" t="s">
        <v>64</v>
      </c>
      <c r="J95" s="44" t="s">
        <v>122</v>
      </c>
      <c r="K95" s="44" t="s">
        <v>54</v>
      </c>
      <c r="L95" s="146" t="str">
        <f t="shared" si="27"/>
        <v/>
      </c>
      <c r="M95" s="72"/>
      <c r="N95" s="133"/>
      <c r="O95" s="55"/>
      <c r="P95" s="55"/>
      <c r="Q95" s="55"/>
      <c r="R95" s="55"/>
      <c r="S95" s="55"/>
      <c r="T95" s="55"/>
      <c r="U95" s="55"/>
      <c r="V95" s="105" t="str">
        <f t="shared" si="29"/>
        <v/>
      </c>
      <c r="W95" s="71"/>
      <c r="X95" s="72"/>
      <c r="Y95" s="68" t="str">
        <f t="shared" si="28"/>
        <v/>
      </c>
      <c r="Z95" s="145" t="str">
        <f t="shared" si="28"/>
        <v/>
      </c>
      <c r="AA95" s="149" t="str">
        <f t="shared" si="28"/>
        <v/>
      </c>
      <c r="AB95" s="57" t="str">
        <f t="shared" si="28"/>
        <v/>
      </c>
      <c r="AC95" s="55"/>
      <c r="AD95" s="57" t="str">
        <f t="shared" si="28"/>
        <v/>
      </c>
      <c r="AE95" s="57" t="str">
        <f t="shared" si="28"/>
        <v/>
      </c>
      <c r="AF95" s="56"/>
      <c r="AG95" s="54"/>
      <c r="AH95" s="55"/>
      <c r="AI95" s="55"/>
      <c r="AJ95" s="110" t="str">
        <f t="shared" si="30"/>
        <v/>
      </c>
    </row>
    <row r="96" spans="2:36" ht="10.5" customHeight="1" x14ac:dyDescent="0.15">
      <c r="B96" s="379"/>
      <c r="C96" s="418"/>
      <c r="D96" s="375"/>
      <c r="E96" s="262" t="s">
        <v>153</v>
      </c>
      <c r="F96" s="43"/>
      <c r="G96" s="42">
        <v>100</v>
      </c>
      <c r="H96" s="132">
        <v>2</v>
      </c>
      <c r="I96" s="44" t="s">
        <v>64</v>
      </c>
      <c r="J96" s="44" t="s">
        <v>119</v>
      </c>
      <c r="K96" s="44" t="s">
        <v>54</v>
      </c>
      <c r="L96" s="146">
        <f>IF($G96&lt;60,"",$H96)</f>
        <v>2</v>
      </c>
      <c r="M96" s="72"/>
      <c r="N96" s="133"/>
      <c r="O96" s="55"/>
      <c r="P96" s="55"/>
      <c r="Q96" s="55"/>
      <c r="R96" s="55"/>
      <c r="S96" s="55"/>
      <c r="T96" s="55"/>
      <c r="U96" s="55"/>
      <c r="V96" s="105" t="str">
        <f>IF($G96&lt;60,"","○")</f>
        <v>○</v>
      </c>
      <c r="W96" s="71"/>
      <c r="X96" s="72"/>
      <c r="Y96" s="68">
        <f>IF($G96&lt;60,"",$H96)</f>
        <v>2</v>
      </c>
      <c r="Z96" s="145">
        <f>IF($G96&lt;60,"",$H96)</f>
        <v>2</v>
      </c>
      <c r="AA96" s="149">
        <f>IF($G96&lt;60,"",$H96)</f>
        <v>2</v>
      </c>
      <c r="AB96" s="57">
        <f>IF($G96&lt;60,"",$H96)</f>
        <v>2</v>
      </c>
      <c r="AC96" s="55"/>
      <c r="AD96" s="57">
        <f>IF($G96&lt;60,"",$H96)</f>
        <v>2</v>
      </c>
      <c r="AE96" s="57">
        <f>IF($G96&lt;60,"",$H96)</f>
        <v>2</v>
      </c>
      <c r="AF96" s="56"/>
      <c r="AG96" s="54"/>
      <c r="AH96" s="55"/>
      <c r="AI96" s="55"/>
      <c r="AJ96" s="110">
        <f>IF($G96&lt;60,"",$H96)</f>
        <v>2</v>
      </c>
    </row>
    <row r="97" spans="1:37" ht="10.5" customHeight="1" x14ac:dyDescent="0.15">
      <c r="B97" s="379"/>
      <c r="C97" s="418"/>
      <c r="D97" s="375"/>
      <c r="E97" s="262" t="s">
        <v>154</v>
      </c>
      <c r="F97" s="43"/>
      <c r="G97" s="42">
        <v>100</v>
      </c>
      <c r="H97" s="132">
        <v>2</v>
      </c>
      <c r="I97" s="44" t="s">
        <v>64</v>
      </c>
      <c r="J97" s="44" t="s">
        <v>122</v>
      </c>
      <c r="K97" s="44" t="s">
        <v>54</v>
      </c>
      <c r="L97" s="146">
        <f t="shared" si="27"/>
        <v>2</v>
      </c>
      <c r="M97" s="72"/>
      <c r="N97" s="104"/>
      <c r="O97" s="71"/>
      <c r="P97" s="71"/>
      <c r="Q97" s="71"/>
      <c r="R97" s="71"/>
      <c r="S97" s="71"/>
      <c r="T97" s="71"/>
      <c r="U97" s="71"/>
      <c r="V97" s="105" t="str">
        <f t="shared" si="29"/>
        <v>○</v>
      </c>
      <c r="W97" s="71"/>
      <c r="X97" s="72"/>
      <c r="Y97" s="68">
        <f t="shared" si="28"/>
        <v>2</v>
      </c>
      <c r="Z97" s="145">
        <f t="shared" si="28"/>
        <v>2</v>
      </c>
      <c r="AA97" s="149">
        <f t="shared" si="28"/>
        <v>2</v>
      </c>
      <c r="AB97" s="57">
        <f t="shared" si="28"/>
        <v>2</v>
      </c>
      <c r="AC97" s="57">
        <f t="shared" si="28"/>
        <v>2</v>
      </c>
      <c r="AD97" s="57">
        <f t="shared" si="28"/>
        <v>2</v>
      </c>
      <c r="AE97" s="55"/>
      <c r="AF97" s="56"/>
      <c r="AG97" s="149">
        <f>IF($G97&lt;60,"",$H97)</f>
        <v>2</v>
      </c>
      <c r="AH97" s="57">
        <f t="shared" ref="AG97:AH105" si="31">IF($G97&lt;60,"",$H97)</f>
        <v>2</v>
      </c>
      <c r="AI97" s="55"/>
      <c r="AJ97" s="56"/>
    </row>
    <row r="98" spans="1:37" ht="10.5" customHeight="1" x14ac:dyDescent="0.15">
      <c r="B98" s="379"/>
      <c r="C98" s="418"/>
      <c r="D98" s="375"/>
      <c r="E98" s="262" t="s">
        <v>155</v>
      </c>
      <c r="F98" s="43"/>
      <c r="G98" s="42">
        <v>100</v>
      </c>
      <c r="H98" s="132">
        <v>2</v>
      </c>
      <c r="I98" s="44" t="s">
        <v>64</v>
      </c>
      <c r="J98" s="44" t="s">
        <v>125</v>
      </c>
      <c r="K98" s="44" t="s">
        <v>130</v>
      </c>
      <c r="L98" s="146">
        <f t="shared" si="27"/>
        <v>2</v>
      </c>
      <c r="M98" s="72"/>
      <c r="N98" s="104"/>
      <c r="O98" s="71"/>
      <c r="P98" s="71"/>
      <c r="Q98" s="71"/>
      <c r="R98" s="71"/>
      <c r="S98" s="71"/>
      <c r="T98" s="71"/>
      <c r="U98" s="71"/>
      <c r="V98" s="105" t="str">
        <f>IF($G98&lt;60,"","○")</f>
        <v>○</v>
      </c>
      <c r="W98" s="71"/>
      <c r="X98" s="72"/>
      <c r="Y98" s="68">
        <f t="shared" si="28"/>
        <v>2</v>
      </c>
      <c r="Z98" s="202">
        <f t="shared" si="28"/>
        <v>2</v>
      </c>
      <c r="AA98" s="149">
        <f t="shared" si="28"/>
        <v>2</v>
      </c>
      <c r="AB98" s="57">
        <f t="shared" si="28"/>
        <v>2</v>
      </c>
      <c r="AC98" s="57">
        <f t="shared" si="28"/>
        <v>2</v>
      </c>
      <c r="AD98" s="57">
        <f t="shared" si="28"/>
        <v>2</v>
      </c>
      <c r="AE98" s="55"/>
      <c r="AF98" s="56"/>
      <c r="AG98" s="149">
        <f>IF($G98&lt;60,"",$H98)</f>
        <v>2</v>
      </c>
      <c r="AH98" s="57">
        <f>IF($G98&lt;60,"",$H98)</f>
        <v>2</v>
      </c>
      <c r="AI98" s="55"/>
      <c r="AJ98" s="56"/>
    </row>
    <row r="99" spans="1:37" ht="10.5" customHeight="1" x14ac:dyDescent="0.15">
      <c r="B99" s="379"/>
      <c r="C99" s="418"/>
      <c r="D99" s="375"/>
      <c r="E99" s="262" t="s">
        <v>156</v>
      </c>
      <c r="F99" s="43"/>
      <c r="G99" s="42">
        <v>100</v>
      </c>
      <c r="H99" s="132">
        <v>2</v>
      </c>
      <c r="I99" s="44" t="s">
        <v>64</v>
      </c>
      <c r="J99" s="44" t="s">
        <v>125</v>
      </c>
      <c r="K99" s="44" t="s">
        <v>130</v>
      </c>
      <c r="L99" s="146">
        <f t="shared" si="27"/>
        <v>2</v>
      </c>
      <c r="M99" s="72"/>
      <c r="N99" s="104"/>
      <c r="O99" s="71"/>
      <c r="P99" s="71"/>
      <c r="Q99" s="71"/>
      <c r="R99" s="71"/>
      <c r="S99" s="71"/>
      <c r="T99" s="71"/>
      <c r="U99" s="71"/>
      <c r="V99" s="105" t="str">
        <f>IF($G99&lt;60,"","○")</f>
        <v>○</v>
      </c>
      <c r="W99" s="71"/>
      <c r="X99" s="72"/>
      <c r="Y99" s="68">
        <f t="shared" si="28"/>
        <v>2</v>
      </c>
      <c r="Z99" s="202">
        <f t="shared" si="28"/>
        <v>2</v>
      </c>
      <c r="AA99" s="149">
        <f t="shared" si="28"/>
        <v>2</v>
      </c>
      <c r="AB99" s="57">
        <f t="shared" si="28"/>
        <v>2</v>
      </c>
      <c r="AC99" s="57">
        <f t="shared" si="28"/>
        <v>2</v>
      </c>
      <c r="AD99" s="57">
        <f t="shared" si="28"/>
        <v>2</v>
      </c>
      <c r="AE99" s="55"/>
      <c r="AF99" s="56"/>
      <c r="AG99" s="149">
        <f>IF($G99&lt;60,"",$H99)</f>
        <v>2</v>
      </c>
      <c r="AH99" s="57">
        <f>IF($G99&lt;60,"",$H99)</f>
        <v>2</v>
      </c>
      <c r="AI99" s="55"/>
      <c r="AJ99" s="56"/>
    </row>
    <row r="100" spans="1:37" ht="10.5" customHeight="1" x14ac:dyDescent="0.15">
      <c r="B100" s="379"/>
      <c r="C100" s="418"/>
      <c r="D100" s="375"/>
      <c r="E100" s="262" t="s">
        <v>157</v>
      </c>
      <c r="F100" s="43"/>
      <c r="G100" s="42">
        <v>100</v>
      </c>
      <c r="H100" s="132">
        <v>2</v>
      </c>
      <c r="I100" s="44" t="s">
        <v>64</v>
      </c>
      <c r="J100" s="44" t="s">
        <v>122</v>
      </c>
      <c r="K100" s="44" t="s">
        <v>54</v>
      </c>
      <c r="L100" s="146">
        <f t="shared" si="27"/>
        <v>2</v>
      </c>
      <c r="M100" s="72"/>
      <c r="N100" s="104"/>
      <c r="O100" s="71"/>
      <c r="P100" s="71"/>
      <c r="Q100" s="71"/>
      <c r="R100" s="71"/>
      <c r="S100" s="71"/>
      <c r="T100" s="71"/>
      <c r="U100" s="71"/>
      <c r="V100" s="105" t="str">
        <f t="shared" si="29"/>
        <v>○</v>
      </c>
      <c r="W100" s="71"/>
      <c r="X100" s="72"/>
      <c r="Y100" s="68">
        <f t="shared" si="28"/>
        <v>2</v>
      </c>
      <c r="Z100" s="145">
        <f t="shared" si="28"/>
        <v>2</v>
      </c>
      <c r="AA100" s="149">
        <f t="shared" si="28"/>
        <v>2</v>
      </c>
      <c r="AB100" s="57">
        <f t="shared" si="28"/>
        <v>2</v>
      </c>
      <c r="AC100" s="57">
        <f t="shared" si="28"/>
        <v>2</v>
      </c>
      <c r="AD100" s="57">
        <f t="shared" si="28"/>
        <v>2</v>
      </c>
      <c r="AE100" s="55"/>
      <c r="AF100" s="56"/>
      <c r="AG100" s="149">
        <f t="shared" si="31"/>
        <v>2</v>
      </c>
      <c r="AH100" s="57">
        <f t="shared" si="31"/>
        <v>2</v>
      </c>
      <c r="AI100" s="55"/>
      <c r="AJ100" s="56"/>
    </row>
    <row r="101" spans="1:37" ht="10.5" customHeight="1" x14ac:dyDescent="0.15">
      <c r="B101" s="379"/>
      <c r="C101" s="418"/>
      <c r="D101" s="375"/>
      <c r="E101" s="262" t="s">
        <v>158</v>
      </c>
      <c r="F101" s="43"/>
      <c r="G101" s="42">
        <v>100</v>
      </c>
      <c r="H101" s="132">
        <v>2</v>
      </c>
      <c r="I101" s="44" t="s">
        <v>64</v>
      </c>
      <c r="J101" s="44" t="s">
        <v>159</v>
      </c>
      <c r="K101" s="44" t="s">
        <v>54</v>
      </c>
      <c r="L101" s="146">
        <f t="shared" si="27"/>
        <v>2</v>
      </c>
      <c r="M101" s="72"/>
      <c r="N101" s="104"/>
      <c r="O101" s="71"/>
      <c r="P101" s="71"/>
      <c r="Q101" s="71"/>
      <c r="R101" s="71"/>
      <c r="S101" s="71"/>
      <c r="T101" s="71"/>
      <c r="U101" s="71"/>
      <c r="V101" s="105" t="str">
        <f t="shared" si="29"/>
        <v>○</v>
      </c>
      <c r="W101" s="71"/>
      <c r="X101" s="72"/>
      <c r="Y101" s="68">
        <f t="shared" si="28"/>
        <v>2</v>
      </c>
      <c r="Z101" s="145">
        <f t="shared" si="28"/>
        <v>2</v>
      </c>
      <c r="AA101" s="149">
        <f t="shared" si="28"/>
        <v>2</v>
      </c>
      <c r="AB101" s="57">
        <f t="shared" si="28"/>
        <v>2</v>
      </c>
      <c r="AC101" s="57">
        <f t="shared" si="28"/>
        <v>2</v>
      </c>
      <c r="AD101" s="57">
        <f t="shared" si="28"/>
        <v>2</v>
      </c>
      <c r="AE101" s="55"/>
      <c r="AF101" s="56"/>
      <c r="AG101" s="149">
        <f t="shared" si="31"/>
        <v>2</v>
      </c>
      <c r="AH101" s="57">
        <f t="shared" si="31"/>
        <v>2</v>
      </c>
      <c r="AI101" s="55"/>
      <c r="AJ101" s="56"/>
    </row>
    <row r="102" spans="1:37" ht="10.5" customHeight="1" x14ac:dyDescent="0.15">
      <c r="B102" s="379"/>
      <c r="C102" s="418"/>
      <c r="D102" s="375"/>
      <c r="E102" s="262" t="s">
        <v>160</v>
      </c>
      <c r="F102" s="43"/>
      <c r="G102" s="42">
        <v>100</v>
      </c>
      <c r="H102" s="132">
        <v>2</v>
      </c>
      <c r="I102" s="44" t="s">
        <v>64</v>
      </c>
      <c r="J102" s="44" t="s">
        <v>119</v>
      </c>
      <c r="K102" s="44" t="s">
        <v>54</v>
      </c>
      <c r="L102" s="146">
        <f t="shared" si="27"/>
        <v>2</v>
      </c>
      <c r="M102" s="72"/>
      <c r="N102" s="104"/>
      <c r="O102" s="71"/>
      <c r="P102" s="71"/>
      <c r="Q102" s="71"/>
      <c r="R102" s="71"/>
      <c r="S102" s="71"/>
      <c r="T102" s="71"/>
      <c r="U102" s="71"/>
      <c r="V102" s="105" t="str">
        <f t="shared" si="29"/>
        <v>○</v>
      </c>
      <c r="W102" s="71"/>
      <c r="X102" s="72"/>
      <c r="Y102" s="68">
        <f t="shared" si="28"/>
        <v>2</v>
      </c>
      <c r="Z102" s="145">
        <f t="shared" si="28"/>
        <v>2</v>
      </c>
      <c r="AA102" s="149">
        <f t="shared" si="28"/>
        <v>2</v>
      </c>
      <c r="AB102" s="57">
        <f t="shared" si="28"/>
        <v>2</v>
      </c>
      <c r="AC102" s="57">
        <f t="shared" si="28"/>
        <v>2</v>
      </c>
      <c r="AD102" s="57">
        <f t="shared" si="28"/>
        <v>2</v>
      </c>
      <c r="AE102" s="55"/>
      <c r="AF102" s="56"/>
      <c r="AG102" s="149">
        <f t="shared" si="31"/>
        <v>2</v>
      </c>
      <c r="AH102" s="57">
        <f t="shared" si="31"/>
        <v>2</v>
      </c>
      <c r="AI102" s="55"/>
      <c r="AJ102" s="56"/>
    </row>
    <row r="103" spans="1:37" ht="10.5" customHeight="1" x14ac:dyDescent="0.15">
      <c r="B103" s="379"/>
      <c r="C103" s="418"/>
      <c r="D103" s="375"/>
      <c r="E103" s="263" t="s">
        <v>161</v>
      </c>
      <c r="F103" s="43"/>
      <c r="G103" s="42">
        <v>100</v>
      </c>
      <c r="H103" s="132">
        <v>2</v>
      </c>
      <c r="I103" s="44" t="s">
        <v>64</v>
      </c>
      <c r="J103" s="44" t="s">
        <v>124</v>
      </c>
      <c r="K103" s="44" t="s">
        <v>54</v>
      </c>
      <c r="L103" s="146">
        <f t="shared" si="27"/>
        <v>2</v>
      </c>
      <c r="M103" s="72"/>
      <c r="N103" s="104"/>
      <c r="O103" s="71"/>
      <c r="P103" s="71"/>
      <c r="Q103" s="71"/>
      <c r="R103" s="71"/>
      <c r="S103" s="71"/>
      <c r="T103" s="71"/>
      <c r="U103" s="71"/>
      <c r="V103" s="105" t="str">
        <f t="shared" si="29"/>
        <v>○</v>
      </c>
      <c r="W103" s="71"/>
      <c r="X103" s="72"/>
      <c r="Y103" s="68">
        <f t="shared" si="28"/>
        <v>2</v>
      </c>
      <c r="Z103" s="145">
        <f t="shared" si="28"/>
        <v>2</v>
      </c>
      <c r="AA103" s="149">
        <f t="shared" si="28"/>
        <v>2</v>
      </c>
      <c r="AB103" s="57">
        <f t="shared" si="28"/>
        <v>2</v>
      </c>
      <c r="AC103" s="57">
        <f t="shared" si="28"/>
        <v>2</v>
      </c>
      <c r="AD103" s="57">
        <f t="shared" si="28"/>
        <v>2</v>
      </c>
      <c r="AE103" s="55"/>
      <c r="AF103" s="56"/>
      <c r="AG103" s="149">
        <f t="shared" si="31"/>
        <v>2</v>
      </c>
      <c r="AH103" s="57">
        <f t="shared" si="31"/>
        <v>2</v>
      </c>
      <c r="AI103" s="55"/>
      <c r="AJ103" s="56"/>
    </row>
    <row r="104" spans="1:37" ht="10.5" customHeight="1" x14ac:dyDescent="0.15">
      <c r="B104" s="379"/>
      <c r="C104" s="418"/>
      <c r="D104" s="375"/>
      <c r="E104" s="263" t="s">
        <v>232</v>
      </c>
      <c r="F104" s="43"/>
      <c r="G104" s="42">
        <v>100</v>
      </c>
      <c r="H104" s="132">
        <v>2</v>
      </c>
      <c r="I104" s="44" t="s">
        <v>64</v>
      </c>
      <c r="J104" s="44" t="s">
        <v>122</v>
      </c>
      <c r="K104" s="44" t="s">
        <v>54</v>
      </c>
      <c r="L104" s="146">
        <f t="shared" si="27"/>
        <v>2</v>
      </c>
      <c r="M104" s="161"/>
      <c r="N104" s="104"/>
      <c r="O104" s="71"/>
      <c r="P104" s="71"/>
      <c r="Q104" s="71"/>
      <c r="R104" s="71"/>
      <c r="S104" s="71"/>
      <c r="T104" s="71"/>
      <c r="U104" s="71"/>
      <c r="V104" s="105" t="str">
        <f t="shared" si="29"/>
        <v>○</v>
      </c>
      <c r="W104" s="108"/>
      <c r="X104" s="72"/>
      <c r="Y104" s="68">
        <f t="shared" ref="Y104:AD105" si="32">IF($G104&lt;60,"",$H104)</f>
        <v>2</v>
      </c>
      <c r="Z104" s="145">
        <f t="shared" si="32"/>
        <v>2</v>
      </c>
      <c r="AA104" s="149">
        <f t="shared" si="32"/>
        <v>2</v>
      </c>
      <c r="AB104" s="57">
        <f t="shared" si="32"/>
        <v>2</v>
      </c>
      <c r="AC104" s="57">
        <f t="shared" si="32"/>
        <v>2</v>
      </c>
      <c r="AD104" s="57">
        <f t="shared" si="32"/>
        <v>2</v>
      </c>
      <c r="AE104" s="55"/>
      <c r="AF104" s="56"/>
      <c r="AG104" s="149">
        <f t="shared" si="31"/>
        <v>2</v>
      </c>
      <c r="AH104" s="57">
        <f t="shared" si="31"/>
        <v>2</v>
      </c>
      <c r="AI104" s="55"/>
      <c r="AJ104" s="56"/>
    </row>
    <row r="105" spans="1:37" ht="10.5" customHeight="1" x14ac:dyDescent="0.15">
      <c r="B105" s="416"/>
      <c r="C105" s="418"/>
      <c r="D105" s="383"/>
      <c r="E105" s="263" t="s">
        <v>233</v>
      </c>
      <c r="F105" s="43"/>
      <c r="G105" s="42">
        <v>100</v>
      </c>
      <c r="H105" s="132">
        <v>2</v>
      </c>
      <c r="I105" s="44" t="s">
        <v>64</v>
      </c>
      <c r="J105" s="44" t="s">
        <v>234</v>
      </c>
      <c r="K105" s="44" t="s">
        <v>54</v>
      </c>
      <c r="L105" s="171">
        <f t="shared" si="27"/>
        <v>2</v>
      </c>
      <c r="M105" s="127"/>
      <c r="N105" s="104"/>
      <c r="O105" s="71"/>
      <c r="P105" s="71"/>
      <c r="Q105" s="71"/>
      <c r="R105" s="71"/>
      <c r="S105" s="71"/>
      <c r="T105" s="71"/>
      <c r="U105" s="71"/>
      <c r="V105" s="105" t="str">
        <f t="shared" si="29"/>
        <v>○</v>
      </c>
      <c r="W105" s="90"/>
      <c r="X105" s="72"/>
      <c r="Y105" s="68">
        <f t="shared" si="32"/>
        <v>2</v>
      </c>
      <c r="Z105" s="225">
        <f t="shared" si="32"/>
        <v>2</v>
      </c>
      <c r="AA105" s="149">
        <f t="shared" si="32"/>
        <v>2</v>
      </c>
      <c r="AB105" s="57">
        <f t="shared" si="32"/>
        <v>2</v>
      </c>
      <c r="AC105" s="57">
        <f t="shared" si="32"/>
        <v>2</v>
      </c>
      <c r="AD105" s="57">
        <f t="shared" si="32"/>
        <v>2</v>
      </c>
      <c r="AE105" s="55"/>
      <c r="AF105" s="56"/>
      <c r="AG105" s="149">
        <f t="shared" si="31"/>
        <v>2</v>
      </c>
      <c r="AH105" s="57">
        <f t="shared" si="31"/>
        <v>2</v>
      </c>
      <c r="AI105" s="55"/>
      <c r="AJ105" s="56"/>
    </row>
    <row r="106" spans="1:37" ht="15" customHeight="1" x14ac:dyDescent="0.15">
      <c r="B106" s="430" t="s">
        <v>162</v>
      </c>
      <c r="C106" s="431"/>
      <c r="D106" s="431"/>
      <c r="E106" s="431"/>
      <c r="F106" s="431"/>
      <c r="G106" s="431"/>
      <c r="H106" s="431"/>
      <c r="I106" s="431"/>
      <c r="J106" s="431"/>
      <c r="K106" s="478"/>
      <c r="L106" s="434">
        <f>SUM(L9:L105)</f>
        <v>84</v>
      </c>
      <c r="M106" s="436">
        <f>SUM(M9:M105)</f>
        <v>32</v>
      </c>
      <c r="N106" s="264">
        <f>COUNTIF(N9:N105,"◎")</f>
        <v>2</v>
      </c>
      <c r="O106" s="438">
        <f>COUNTIF(O9:O105,"◎")</f>
        <v>1</v>
      </c>
      <c r="P106" s="265">
        <f>COUNTIF(P9:P105,"◎")</f>
        <v>5</v>
      </c>
      <c r="Q106" s="265">
        <f>COUNTIF(Q9:Q105,"◎")</f>
        <v>21</v>
      </c>
      <c r="R106" s="438">
        <f>COUNTIF(R9:R105,"◎")+COUNTIF(R9:R105,"○")</f>
        <v>5</v>
      </c>
      <c r="S106" s="453">
        <f>COUNTIF(S9:S105,"◎")</f>
        <v>2</v>
      </c>
      <c r="T106" s="438">
        <f>COUNTIF(T9:T105,"◎")</f>
        <v>4</v>
      </c>
      <c r="U106" s="265">
        <f>COUNTIF(U9:U105,"◎")</f>
        <v>1</v>
      </c>
      <c r="V106" s="438">
        <f>COUNTIF(V9:V105,"○")</f>
        <v>17</v>
      </c>
      <c r="W106" s="265">
        <f>COUNTIF(W9:W105,"◎")</f>
        <v>4</v>
      </c>
      <c r="X106" s="422">
        <f>COUNTIF(X9:X105,"◎")</f>
        <v>2</v>
      </c>
      <c r="Y106" s="424">
        <f>SUM(Y9:Y105)</f>
        <v>170</v>
      </c>
      <c r="Z106" s="426">
        <f>SUM(Z9:Z105)</f>
        <v>144</v>
      </c>
      <c r="AA106" s="449">
        <f>SUM(AA9:AA105)</f>
        <v>84</v>
      </c>
      <c r="AB106" s="440">
        <f t="shared" ref="AB106:AJ106" si="33">SUM(AB9:AB105)</f>
        <v>72</v>
      </c>
      <c r="AC106" s="440">
        <f>SUM(AC9:AC105)</f>
        <v>46</v>
      </c>
      <c r="AD106" s="440">
        <f t="shared" si="33"/>
        <v>142</v>
      </c>
      <c r="AE106" s="440">
        <f t="shared" si="33"/>
        <v>74</v>
      </c>
      <c r="AF106" s="442">
        <f t="shared" si="33"/>
        <v>12</v>
      </c>
      <c r="AG106" s="449">
        <f t="shared" si="33"/>
        <v>96</v>
      </c>
      <c r="AH106" s="440">
        <f t="shared" si="33"/>
        <v>57</v>
      </c>
      <c r="AI106" s="440">
        <f t="shared" si="33"/>
        <v>39</v>
      </c>
      <c r="AJ106" s="442">
        <f t="shared" si="33"/>
        <v>46</v>
      </c>
    </row>
    <row r="107" spans="1:37" ht="15" customHeight="1" x14ac:dyDescent="0.15">
      <c r="B107" s="432"/>
      <c r="C107" s="433"/>
      <c r="D107" s="433"/>
      <c r="E107" s="433"/>
      <c r="F107" s="433"/>
      <c r="G107" s="433"/>
      <c r="H107" s="433"/>
      <c r="I107" s="433"/>
      <c r="J107" s="433"/>
      <c r="K107" s="479"/>
      <c r="L107" s="435"/>
      <c r="M107" s="437"/>
      <c r="N107" s="266">
        <f>COUNTIF(N9:N105,"○")-2</f>
        <v>7</v>
      </c>
      <c r="O107" s="439"/>
      <c r="P107" s="278">
        <f>COUNTIF(P9:P105,"○")-1</f>
        <v>5</v>
      </c>
      <c r="Q107" s="278">
        <f>COUNTIF(Q9:Q105,"◎")+COUNTIF(Q9:Q105,"○")</f>
        <v>26</v>
      </c>
      <c r="R107" s="439">
        <f>COUNTIF(R22:R106,"◎")</f>
        <v>1</v>
      </c>
      <c r="S107" s="475"/>
      <c r="T107" s="439">
        <f>COUNTIF(T22:T106,"◎")</f>
        <v>4</v>
      </c>
      <c r="U107" s="278">
        <f>COUNTIF(U65,"○")+COUNTIF(U86,"○")</f>
        <v>2</v>
      </c>
      <c r="V107" s="439">
        <f>COUNTIF(V22:V106,"◎")</f>
        <v>0</v>
      </c>
      <c r="W107" s="278">
        <f>COUNTIF(W9:W105,"○")</f>
        <v>4</v>
      </c>
      <c r="X107" s="423"/>
      <c r="Y107" s="425"/>
      <c r="Z107" s="427"/>
      <c r="AA107" s="450"/>
      <c r="AB107" s="441"/>
      <c r="AC107" s="441"/>
      <c r="AD107" s="441"/>
      <c r="AE107" s="441"/>
      <c r="AF107" s="443"/>
      <c r="AG107" s="450"/>
      <c r="AH107" s="441"/>
      <c r="AI107" s="441"/>
      <c r="AJ107" s="443"/>
    </row>
    <row r="108" spans="1:37" ht="15" customHeight="1" x14ac:dyDescent="0.15">
      <c r="B108" s="430" t="s">
        <v>163</v>
      </c>
      <c r="C108" s="431"/>
      <c r="D108" s="431"/>
      <c r="E108" s="431"/>
      <c r="F108" s="431"/>
      <c r="G108" s="431"/>
      <c r="H108" s="431"/>
      <c r="I108" s="431"/>
      <c r="J108" s="431"/>
      <c r="K108" s="478"/>
      <c r="L108" s="444" t="s">
        <v>164</v>
      </c>
      <c r="M108" s="446" t="s">
        <v>254</v>
      </c>
      <c r="N108" s="309" t="s">
        <v>243</v>
      </c>
      <c r="O108" s="482" t="s">
        <v>249</v>
      </c>
      <c r="P108" s="267" t="s">
        <v>247</v>
      </c>
      <c r="Q108" s="267" t="s">
        <v>245</v>
      </c>
      <c r="R108" s="484" t="s">
        <v>247</v>
      </c>
      <c r="S108" s="448" t="s">
        <v>166</v>
      </c>
      <c r="T108" s="477" t="s">
        <v>165</v>
      </c>
      <c r="U108" s="267" t="s">
        <v>167</v>
      </c>
      <c r="V108" s="438" t="s">
        <v>168</v>
      </c>
      <c r="W108" s="268" t="s">
        <v>165</v>
      </c>
      <c r="X108" s="462" t="s">
        <v>166</v>
      </c>
      <c r="Y108" s="463" t="s">
        <v>169</v>
      </c>
      <c r="Z108" s="465" t="s">
        <v>170</v>
      </c>
      <c r="AA108" s="460" t="s">
        <v>164</v>
      </c>
      <c r="AB108" s="454" t="s">
        <v>172</v>
      </c>
      <c r="AC108" s="454" t="s">
        <v>173</v>
      </c>
      <c r="AD108" s="454" t="s">
        <v>174</v>
      </c>
      <c r="AE108" s="454" t="s">
        <v>175</v>
      </c>
      <c r="AF108" s="458" t="s">
        <v>176</v>
      </c>
      <c r="AG108" s="460" t="s">
        <v>177</v>
      </c>
      <c r="AH108" s="454" t="s">
        <v>178</v>
      </c>
      <c r="AI108" s="454" t="s">
        <v>179</v>
      </c>
      <c r="AJ108" s="456" t="s">
        <v>180</v>
      </c>
    </row>
    <row r="109" spans="1:37" ht="15" customHeight="1" x14ac:dyDescent="0.15">
      <c r="B109" s="432"/>
      <c r="C109" s="433"/>
      <c r="D109" s="433"/>
      <c r="E109" s="433"/>
      <c r="F109" s="433"/>
      <c r="G109" s="433"/>
      <c r="H109" s="433"/>
      <c r="I109" s="433"/>
      <c r="J109" s="433"/>
      <c r="K109" s="479"/>
      <c r="L109" s="445"/>
      <c r="M109" s="447"/>
      <c r="N109" s="266" t="s">
        <v>181</v>
      </c>
      <c r="O109" s="439"/>
      <c r="P109" s="278" t="s">
        <v>182</v>
      </c>
      <c r="Q109" s="278" t="s">
        <v>183</v>
      </c>
      <c r="R109" s="485"/>
      <c r="S109" s="476"/>
      <c r="T109" s="439"/>
      <c r="U109" s="278" t="s">
        <v>184</v>
      </c>
      <c r="V109" s="439"/>
      <c r="W109" s="278" t="s">
        <v>181</v>
      </c>
      <c r="X109" s="423"/>
      <c r="Y109" s="464"/>
      <c r="Z109" s="466"/>
      <c r="AA109" s="461"/>
      <c r="AB109" s="455"/>
      <c r="AC109" s="455"/>
      <c r="AD109" s="455"/>
      <c r="AE109" s="455"/>
      <c r="AF109" s="459"/>
      <c r="AG109" s="461"/>
      <c r="AH109" s="455"/>
      <c r="AI109" s="455"/>
      <c r="AJ109" s="457"/>
    </row>
    <row r="110" spans="1:37" ht="15" customHeight="1" x14ac:dyDescent="0.15">
      <c r="E110" s="269"/>
      <c r="M110" s="270"/>
      <c r="N110" s="271" t="s">
        <v>185</v>
      </c>
      <c r="O110" s="272"/>
      <c r="P110" s="272"/>
      <c r="Q110" s="272"/>
      <c r="R110" s="272"/>
      <c r="S110" s="272"/>
      <c r="T110" s="272"/>
      <c r="U110" s="272"/>
      <c r="V110" s="272"/>
      <c r="W110" s="273"/>
      <c r="X110" s="274"/>
      <c r="Y110" s="274"/>
      <c r="Z110" s="274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</row>
    <row r="111" spans="1:37" ht="15" customHeight="1" x14ac:dyDescent="0.15">
      <c r="M111" s="270" t="s">
        <v>186</v>
      </c>
      <c r="N111" s="275" t="s">
        <v>187</v>
      </c>
      <c r="O111" s="272"/>
      <c r="P111" s="272"/>
      <c r="Q111" s="272"/>
      <c r="R111" s="272"/>
      <c r="S111" s="272"/>
      <c r="T111" s="272"/>
      <c r="U111" s="272"/>
      <c r="V111" s="272"/>
      <c r="W111" s="276"/>
      <c r="X111" s="274"/>
      <c r="Y111" s="274"/>
      <c r="Z111" s="274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</row>
    <row r="112" spans="1:37" s="6" customFormat="1" ht="15" customHeight="1" x14ac:dyDescent="0.15">
      <c r="A112" s="1"/>
      <c r="B112" s="7"/>
      <c r="C112" s="7"/>
      <c r="E112" s="277"/>
      <c r="W112" s="480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</row>
    <row r="113" spans="1:23" ht="15" customHeight="1" x14ac:dyDescent="0.15">
      <c r="A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481"/>
    </row>
    <row r="114" spans="1:23" ht="15" customHeight="1" x14ac:dyDescent="0.15">
      <c r="A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spans="1:23" ht="15" customHeight="1" x14ac:dyDescent="0.15">
      <c r="A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</sheetData>
  <sheetProtection sheet="1" selectLockedCells="1"/>
  <mergeCells count="91">
    <mergeCell ref="V2:Y2"/>
    <mergeCell ref="V3:Y3"/>
    <mergeCell ref="AI108:AI109"/>
    <mergeCell ref="AJ108:AJ109"/>
    <mergeCell ref="W112:W113"/>
    <mergeCell ref="AC108:AC109"/>
    <mergeCell ref="AD108:AD109"/>
    <mergeCell ref="AE108:AE109"/>
    <mergeCell ref="AF108:AF109"/>
    <mergeCell ref="AG108:AG109"/>
    <mergeCell ref="AH108:AH109"/>
    <mergeCell ref="AB108:AB109"/>
    <mergeCell ref="V108:V109"/>
    <mergeCell ref="X108:X109"/>
    <mergeCell ref="Y108:Y109"/>
    <mergeCell ref="Z108:Z109"/>
    <mergeCell ref="AA108:AA109"/>
    <mergeCell ref="AH106:AH107"/>
    <mergeCell ref="AI106:AI107"/>
    <mergeCell ref="AJ106:AJ107"/>
    <mergeCell ref="B108:K109"/>
    <mergeCell ref="L108:L109"/>
    <mergeCell ref="M108:M109"/>
    <mergeCell ref="O108:O109"/>
    <mergeCell ref="R108:R109"/>
    <mergeCell ref="S108:S109"/>
    <mergeCell ref="T108:T109"/>
    <mergeCell ref="AB106:AB107"/>
    <mergeCell ref="AC106:AC107"/>
    <mergeCell ref="AD106:AD107"/>
    <mergeCell ref="AE106:AE107"/>
    <mergeCell ref="AF106:AF107"/>
    <mergeCell ref="AG106:AG107"/>
    <mergeCell ref="AA106:AA107"/>
    <mergeCell ref="B106:K107"/>
    <mergeCell ref="L106:L107"/>
    <mergeCell ref="M106:M107"/>
    <mergeCell ref="O106:O107"/>
    <mergeCell ref="R106:R107"/>
    <mergeCell ref="S106:S107"/>
    <mergeCell ref="T106:T107"/>
    <mergeCell ref="V106:V107"/>
    <mergeCell ref="X106:X107"/>
    <mergeCell ref="Y106:Y107"/>
    <mergeCell ref="Z106:Z107"/>
    <mergeCell ref="B66:B105"/>
    <mergeCell ref="C66:C71"/>
    <mergeCell ref="D66:D68"/>
    <mergeCell ref="D69:D71"/>
    <mergeCell ref="C72:C78"/>
    <mergeCell ref="D72:D74"/>
    <mergeCell ref="D75:D78"/>
    <mergeCell ref="C79:C105"/>
    <mergeCell ref="D79:D83"/>
    <mergeCell ref="D84:D105"/>
    <mergeCell ref="B9:B65"/>
    <mergeCell ref="C9:C33"/>
    <mergeCell ref="D9:D15"/>
    <mergeCell ref="D16:D33"/>
    <mergeCell ref="C34:C65"/>
    <mergeCell ref="D34:D60"/>
    <mergeCell ref="D61:D65"/>
    <mergeCell ref="AG6:AJ7"/>
    <mergeCell ref="N7:O7"/>
    <mergeCell ref="P7:Q7"/>
    <mergeCell ref="R7:S7"/>
    <mergeCell ref="T7:U7"/>
    <mergeCell ref="V7:X7"/>
    <mergeCell ref="Y7:Y8"/>
    <mergeCell ref="Z7:Z8"/>
    <mergeCell ref="B4:E8"/>
    <mergeCell ref="F4:F8"/>
    <mergeCell ref="G4:G8"/>
    <mergeCell ref="H4:H8"/>
    <mergeCell ref="I4:I8"/>
    <mergeCell ref="J4:J8"/>
    <mergeCell ref="K1:Q1"/>
    <mergeCell ref="AA2:AD2"/>
    <mergeCell ref="AE2:AJ2"/>
    <mergeCell ref="AA3:AJ3"/>
    <mergeCell ref="K4:K8"/>
    <mergeCell ref="L4:AJ4"/>
    <mergeCell ref="L5:Z5"/>
    <mergeCell ref="AA5:AJ5"/>
    <mergeCell ref="L6:L8"/>
    <mergeCell ref="M6:M8"/>
    <mergeCell ref="N6:X6"/>
    <mergeCell ref="AA6:AC7"/>
    <mergeCell ref="AD6:AD7"/>
    <mergeCell ref="AE6:AE8"/>
    <mergeCell ref="AF6:AF8"/>
  </mergeCells>
  <phoneticPr fontId="2"/>
  <pageMargins left="0.7" right="0.7" top="0.75" bottom="0.75" header="0.3" footer="0.3"/>
  <pageSetup paperSize="8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5"/>
  <sheetViews>
    <sheetView workbookViewId="0">
      <selection activeCell="J31" sqref="J31"/>
    </sheetView>
  </sheetViews>
  <sheetFormatPr defaultColWidth="9" defaultRowHeight="13.5" x14ac:dyDescent="0.15"/>
  <cols>
    <col min="1" max="16384" width="9" style="283"/>
  </cols>
  <sheetData>
    <row r="1" spans="1:1" x14ac:dyDescent="0.15">
      <c r="A1" s="283" t="s">
        <v>216</v>
      </c>
    </row>
    <row r="2" spans="1:1" x14ac:dyDescent="0.15">
      <c r="A2" s="283" t="s">
        <v>196</v>
      </c>
    </row>
    <row r="3" spans="1:1" x14ac:dyDescent="0.15">
      <c r="A3" s="283" t="s">
        <v>197</v>
      </c>
    </row>
    <row r="4" spans="1:1" x14ac:dyDescent="0.15">
      <c r="A4" s="284" t="s">
        <v>198</v>
      </c>
    </row>
    <row r="5" spans="1:1" x14ac:dyDescent="0.15">
      <c r="A5" s="283" t="s">
        <v>199</v>
      </c>
    </row>
    <row r="7" spans="1:1" x14ac:dyDescent="0.15">
      <c r="A7" s="283" t="s">
        <v>200</v>
      </c>
    </row>
    <row r="8" spans="1:1" x14ac:dyDescent="0.15">
      <c r="A8" s="283" t="s">
        <v>201</v>
      </c>
    </row>
    <row r="10" spans="1:1" x14ac:dyDescent="0.15">
      <c r="A10" s="283" t="s">
        <v>202</v>
      </c>
    </row>
    <row r="11" spans="1:1" ht="15" x14ac:dyDescent="0.15">
      <c r="A11" s="285" t="s">
        <v>203</v>
      </c>
    </row>
    <row r="12" spans="1:1" ht="15" x14ac:dyDescent="0.15">
      <c r="A12" s="285" t="s">
        <v>204</v>
      </c>
    </row>
    <row r="13" spans="1:1" ht="15" x14ac:dyDescent="0.15">
      <c r="A13" s="285" t="s">
        <v>205</v>
      </c>
    </row>
    <row r="14" spans="1:1" ht="15" x14ac:dyDescent="0.15">
      <c r="A14" s="285" t="s">
        <v>206</v>
      </c>
    </row>
    <row r="15" spans="1:1" ht="15" x14ac:dyDescent="0.15">
      <c r="A15" s="285" t="s">
        <v>207</v>
      </c>
    </row>
    <row r="16" spans="1:1" ht="15" x14ac:dyDescent="0.15">
      <c r="A16" s="285" t="s">
        <v>208</v>
      </c>
    </row>
    <row r="17" spans="1:1" ht="15" x14ac:dyDescent="0.15">
      <c r="A17" s="285" t="s">
        <v>209</v>
      </c>
    </row>
    <row r="18" spans="1:1" ht="15" x14ac:dyDescent="0.15">
      <c r="A18" s="286" t="s">
        <v>210</v>
      </c>
    </row>
    <row r="19" spans="1:1" x14ac:dyDescent="0.15">
      <c r="A19" s="287" t="s">
        <v>211</v>
      </c>
    </row>
    <row r="22" spans="1:1" x14ac:dyDescent="0.15">
      <c r="A22" s="283" t="s">
        <v>212</v>
      </c>
    </row>
    <row r="23" spans="1:1" ht="15" x14ac:dyDescent="0.15">
      <c r="A23" s="285" t="s">
        <v>213</v>
      </c>
    </row>
    <row r="24" spans="1:1" ht="15" x14ac:dyDescent="0.15">
      <c r="A24" s="285" t="s">
        <v>214</v>
      </c>
    </row>
    <row r="25" spans="1:1" ht="15" x14ac:dyDescent="0.15">
      <c r="A25" s="285" t="s">
        <v>215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（H31) 19-C</vt:lpstr>
      <vt:lpstr>（R02) 20-C </vt:lpstr>
      <vt:lpstr>（R03) 21-C</vt:lpstr>
      <vt:lpstr>（R04) 22-C</vt:lpstr>
      <vt:lpstr>注意事項</vt:lpstr>
      <vt:lpstr>'（H31) 19-C'!Print_Area</vt:lpstr>
      <vt:lpstr>'（R04) 22-C'!Print_Area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Makoto</dc:creator>
  <cp:lastModifiedBy>Harunobu NAGINO</cp:lastModifiedBy>
  <cp:lastPrinted>2025-04-17T23:17:13Z</cp:lastPrinted>
  <dcterms:created xsi:type="dcterms:W3CDTF">2019-03-07T07:06:32Z</dcterms:created>
  <dcterms:modified xsi:type="dcterms:W3CDTF">2026-01-23T06:08:00Z</dcterms:modified>
</cp:coreProperties>
</file>